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ED7DC7E8-5707-4454-AF2B-910F332D4E6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ILE chi tiếtHK1-23-24" sheetId="11" r:id="rId1"/>
    <sheet name="FILE TONG-hk 1-23-24" sheetId="12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C64" i="11" l="1"/>
  <c r="E63" i="11"/>
  <c r="G63" i="11" s="1"/>
  <c r="E62" i="11"/>
  <c r="G62" i="11" s="1"/>
  <c r="E61" i="11"/>
  <c r="G61" i="11" s="1"/>
  <c r="E60" i="11"/>
  <c r="G60" i="11" s="1"/>
  <c r="E59" i="11"/>
  <c r="G59" i="11" s="1"/>
  <c r="E58" i="11"/>
  <c r="G58" i="11" s="1"/>
  <c r="E57" i="11"/>
  <c r="G57" i="11" s="1"/>
  <c r="E56" i="11"/>
  <c r="G56" i="11" s="1"/>
  <c r="E55" i="11"/>
  <c r="G55" i="11" s="1"/>
  <c r="E54" i="11"/>
  <c r="G54" i="11" s="1"/>
  <c r="E53" i="11"/>
  <c r="G53" i="11" s="1"/>
  <c r="E52" i="11"/>
  <c r="G52" i="11" s="1"/>
  <c r="E51" i="11"/>
  <c r="G51" i="11" s="1"/>
  <c r="E50" i="11"/>
  <c r="C48" i="11"/>
  <c r="E47" i="11"/>
  <c r="G47" i="11" s="1"/>
  <c r="E46" i="11"/>
  <c r="G46" i="11" s="1"/>
  <c r="E45" i="11"/>
  <c r="G45" i="11" s="1"/>
  <c r="E44" i="11"/>
  <c r="G44" i="11" s="1"/>
  <c r="E43" i="11"/>
  <c r="G43" i="11" s="1"/>
  <c r="E42" i="11"/>
  <c r="G42" i="11" s="1"/>
  <c r="E41" i="11"/>
  <c r="G41" i="11" s="1"/>
  <c r="E40" i="11"/>
  <c r="G40" i="11" s="1"/>
  <c r="E39" i="11"/>
  <c r="G39" i="11" s="1"/>
  <c r="E38" i="11"/>
  <c r="G38" i="11" s="1"/>
  <c r="E37" i="11"/>
  <c r="G37" i="11" s="1"/>
  <c r="E36" i="11"/>
  <c r="G36" i="11" s="1"/>
  <c r="E35" i="11"/>
  <c r="C33" i="11"/>
  <c r="E32" i="11"/>
  <c r="G32" i="11" s="1"/>
  <c r="E31" i="11"/>
  <c r="G31" i="11" s="1"/>
  <c r="E30" i="11"/>
  <c r="G30" i="11" s="1"/>
  <c r="E29" i="11"/>
  <c r="G29" i="11" s="1"/>
  <c r="E28" i="11"/>
  <c r="G28" i="11" s="1"/>
  <c r="E27" i="11"/>
  <c r="G27" i="11" s="1"/>
  <c r="E26" i="11"/>
  <c r="G26" i="11" s="1"/>
  <c r="E25" i="11"/>
  <c r="G25" i="11" s="1"/>
  <c r="E24" i="11"/>
  <c r="G24" i="11" s="1"/>
  <c r="E23" i="11"/>
  <c r="G23" i="11" s="1"/>
  <c r="E22" i="11"/>
  <c r="G22" i="11" s="1"/>
  <c r="E21" i="11"/>
  <c r="G21" i="11" s="1"/>
  <c r="C19" i="11"/>
  <c r="E18" i="11"/>
  <c r="G18" i="11" s="1"/>
  <c r="E17" i="11"/>
  <c r="G17" i="11" s="1"/>
  <c r="E16" i="11"/>
  <c r="G16" i="11" s="1"/>
  <c r="E15" i="11"/>
  <c r="G15" i="11" s="1"/>
  <c r="E14" i="11"/>
  <c r="G14" i="11" s="1"/>
  <c r="E13" i="11"/>
  <c r="G13" i="11" s="1"/>
  <c r="E12" i="11"/>
  <c r="G12" i="11" s="1"/>
  <c r="E11" i="11"/>
  <c r="G11" i="11" s="1"/>
  <c r="E10" i="11"/>
  <c r="G10" i="11" s="1"/>
  <c r="E9" i="11"/>
  <c r="G9" i="11" s="1"/>
  <c r="E8" i="11"/>
  <c r="G8" i="11" s="1"/>
  <c r="E64" i="11" l="1"/>
  <c r="C65" i="11"/>
  <c r="E48" i="11"/>
  <c r="G35" i="11"/>
  <c r="G48" i="11" s="1"/>
  <c r="H48" i="11" s="1"/>
  <c r="E33" i="11"/>
  <c r="E19" i="11"/>
  <c r="G33" i="11"/>
  <c r="H33" i="11" s="1"/>
  <c r="G19" i="11"/>
  <c r="H19" i="11" s="1"/>
  <c r="G50" i="11"/>
  <c r="G64" i="11" s="1"/>
  <c r="H64" i="11" s="1"/>
  <c r="H65" i="11" l="1"/>
  <c r="C66" i="11"/>
</calcChain>
</file>

<file path=xl/sharedStrings.xml><?xml version="1.0" encoding="utf-8"?>
<sst xmlns="http://schemas.openxmlformats.org/spreadsheetml/2006/main" count="84" uniqueCount="82">
  <si>
    <t>STT</t>
  </si>
  <si>
    <t>Số báo</t>
  </si>
  <si>
    <t>Số lượng</t>
  </si>
  <si>
    <t>Đơn giá</t>
  </si>
  <si>
    <t>Thành tiền</t>
  </si>
  <si>
    <t>Tiền xe</t>
  </si>
  <si>
    <t>Tổng cộng</t>
  </si>
  <si>
    <t>Người lập</t>
  </si>
  <si>
    <t>Ngô Đình Vĩnh</t>
  </si>
  <si>
    <t>Đỗ Thị Hằng</t>
  </si>
  <si>
    <t>Ghi chú</t>
  </si>
  <si>
    <t>Người phụ trách</t>
  </si>
  <si>
    <t>Số nợ HKI</t>
  </si>
  <si>
    <t xml:space="preserve">          Tổng cộng (1)</t>
  </si>
  <si>
    <t>Tổng cộng (2)</t>
  </si>
  <si>
    <t xml:space="preserve">                                            THÁNG 11/2023</t>
  </si>
  <si>
    <t xml:space="preserve">                                            THÁNG 11/2026</t>
  </si>
  <si>
    <t xml:space="preserve">                                            THÁNG 11/2027</t>
  </si>
  <si>
    <t xml:space="preserve">                                            THÁNG 11/2029</t>
  </si>
  <si>
    <t xml:space="preserve">                                            THÁNG 11/2030</t>
  </si>
  <si>
    <t xml:space="preserve">                                            THÁNG 11/2032</t>
  </si>
  <si>
    <t xml:space="preserve">                                            THÁNG 11/2034</t>
  </si>
  <si>
    <t xml:space="preserve">                                            THÁNG 11/2035</t>
  </si>
  <si>
    <t>Tổng cộng (3)</t>
  </si>
  <si>
    <t>Tổng cộng (4)</t>
  </si>
  <si>
    <t>CỘNG (1)(2)(3)(4)</t>
  </si>
  <si>
    <t xml:space="preserve">Bằng chữ: </t>
  </si>
  <si>
    <t>169ĐB</t>
  </si>
  <si>
    <t>THÁNG 9/2023</t>
  </si>
  <si>
    <t>THÁNG 10/2023</t>
  </si>
  <si>
    <t>182đb</t>
  </si>
  <si>
    <t>201ĐB</t>
  </si>
  <si>
    <r>
      <t xml:space="preserve">             </t>
    </r>
    <r>
      <rPr>
        <b/>
        <sz val="14"/>
        <color theme="1"/>
        <rFont val="Times New Roman"/>
        <family val="1"/>
      </rPr>
      <t xml:space="preserve">                               THÁNG 12/2023</t>
    </r>
  </si>
  <si>
    <t xml:space="preserve"> Kỳ I - Năm học 2023-2024</t>
  </si>
  <si>
    <t>Bằng chữ:</t>
  </si>
  <si>
    <t>150đb</t>
  </si>
  <si>
    <t>187ĐB</t>
  </si>
  <si>
    <t xml:space="preserve"> ĐỐI CHIẾU CÔNG NỢ BÁO TNTP&amp;NĐ</t>
  </si>
  <si>
    <t>Huế, ngày 17 tháng 01 năm 2024</t>
  </si>
  <si>
    <t>Trường THCS PHONG HẢI</t>
  </si>
  <si>
    <t>ĐƠN VỊ</t>
  </si>
  <si>
    <t>Số tiền (đồng)</t>
  </si>
  <si>
    <t>THCS Phong Mỹ</t>
  </si>
  <si>
    <t>THCS Phong Xuân</t>
  </si>
  <si>
    <t>THCS Phong Sơn</t>
  </si>
  <si>
    <t>THCS Phong An</t>
  </si>
  <si>
    <t xml:space="preserve">THCS Phong Hiền </t>
  </si>
  <si>
    <t>THCS Nguyễn Duy</t>
  </si>
  <si>
    <t>TH&amp;THCS Lê Văn Miến</t>
  </si>
  <si>
    <t>THCS Phong Hòa</t>
  </si>
  <si>
    <t>THCS Nguyễn Tri Phương</t>
  </si>
  <si>
    <t>THCS Phong Bình</t>
  </si>
  <si>
    <t>TH&amp;THCS Ng  Lộ Trạch</t>
  </si>
  <si>
    <t>THCS Điền Lộc</t>
  </si>
  <si>
    <t>TH&amp;THCS Điền Hòa</t>
  </si>
  <si>
    <t>THCS Điền Hải</t>
  </si>
  <si>
    <t>THCS Phong Hải</t>
  </si>
  <si>
    <t>TH Tân Mỹ</t>
  </si>
  <si>
    <t>TH Hòa Mỹ</t>
  </si>
  <si>
    <t>TH Phong Xuân</t>
  </si>
  <si>
    <t>TH Tây Bắc Sơn</t>
  </si>
  <si>
    <t>TH Đông Nam Sơn</t>
  </si>
  <si>
    <t>TH Phò Ninh</t>
  </si>
  <si>
    <t>TH  Điền An</t>
  </si>
  <si>
    <t>TH  Hương Lâm</t>
  </si>
  <si>
    <t>TH  Đông Hiền</t>
  </si>
  <si>
    <t>TH  Tây Bắc Hiền</t>
  </si>
  <si>
    <t>TH  Trần Quốc Toản</t>
  </si>
  <si>
    <t xml:space="preserve">TH Phong Chương </t>
  </si>
  <si>
    <t>TH  Phong Hòa I</t>
  </si>
  <si>
    <t>TH  Phong Hòa II</t>
  </si>
  <si>
    <t>TH  Phong Bình</t>
  </si>
  <si>
    <t>TH  Điền Hương</t>
  </si>
  <si>
    <t>TH  Điền Lộc</t>
  </si>
  <si>
    <t>TH  Điền Hải</t>
  </si>
  <si>
    <t>TH  Phong Hải</t>
  </si>
  <si>
    <t>Tổng</t>
  </si>
  <si>
    <t>XÁC NHẬN VĂN PHÒNG</t>
  </si>
  <si>
    <t>Đoàn Thị Diệu</t>
  </si>
  <si>
    <t>VĂN PHÒNG BTN-NĐ TẠI HUẾ</t>
  </si>
  <si>
    <t>VĂN PHÒNG BTN-NĐ TẠI HUẾ - HUYỆN PHONG ĐIỀN</t>
  </si>
  <si>
    <t>KINH PHÍ  BÁO THIẾU NIÊN TIỀN PHONG
 NĂM HỌC 2023-2024 (HỌC KỲ I, PHÒNG GDĐT PHONG ĐIỀN)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</si>
</sst>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  <charset val="163"/>
    </font>
    <font>
      <b/>
      <i/>
      <sz val="14"/>
      <name val="Times New Roman"/>
      <family val="1"/>
    </font>
    <font>
      <sz val="11"/>
      <color theme="1"/>
      <name val="Arial"/>
      <family val="2"/>
      <scheme val="minor"/>
    </font>
    <font>
      <sz val="14"/>
      <color rgb="FFFF000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</font>
    <font>
      <b/>
      <i/>
      <sz val="12"/>
      <name val="Times New Roman"/>
      <family val="1"/>
    </font>
    <font>
      <sz val="12"/>
      <color indexed="63"/>
      <name val="Times New Roman"/>
      <family val="1"/>
    </font>
    <font>
      <i/>
      <sz val="12"/>
      <name val="Times New Roman"/>
      <family val="1"/>
    </font>
    <font>
      <i/>
      <sz val="11"/>
      <color theme="1"/>
      <name val="Arial"/>
      <family val="2"/>
      <scheme val="minor"/>
    </font>
    <font>
      <i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6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/>
    <xf numFmtId="0" fontId="6" fillId="0" borderId="0" xfId="1" applyFont="1"/>
    <xf numFmtId="165" fontId="7" fillId="0" borderId="0" xfId="2" applyNumberFormat="1" applyFont="1"/>
    <xf numFmtId="165" fontId="6" fillId="0" borderId="0" xfId="2" applyNumberFormat="1" applyFont="1"/>
    <xf numFmtId="165" fontId="9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0" fontId="9" fillId="0" borderId="0" xfId="1" applyFont="1" applyAlignment="1">
      <alignment horizontal="center"/>
    </xf>
    <xf numFmtId="3" fontId="2" fillId="0" borderId="0" xfId="0" applyNumberFormat="1" applyFont="1"/>
    <xf numFmtId="0" fontId="3" fillId="0" borderId="0" xfId="0" applyFont="1" applyAlignment="1">
      <alignment horizontal="center"/>
    </xf>
    <xf numFmtId="165" fontId="8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165" fontId="1" fillId="0" borderId="5" xfId="3" applyNumberFormat="1" applyFont="1" applyBorder="1" applyAlignment="1">
      <alignment vertical="center"/>
    </xf>
    <xf numFmtId="165" fontId="2" fillId="0" borderId="6" xfId="3" applyNumberFormat="1" applyFont="1" applyBorder="1" applyAlignment="1">
      <alignment horizontal="right" vertical="center"/>
    </xf>
    <xf numFmtId="165" fontId="2" fillId="2" borderId="6" xfId="3" applyNumberFormat="1" applyFont="1" applyFill="1" applyBorder="1" applyAlignment="1">
      <alignment horizontal="right" vertical="center"/>
    </xf>
    <xf numFmtId="165" fontId="1" fillId="0" borderId="6" xfId="3" applyNumberFormat="1" applyFont="1" applyBorder="1" applyAlignment="1">
      <alignment horizontal="right" vertical="center"/>
    </xf>
    <xf numFmtId="165" fontId="1" fillId="0" borderId="6" xfId="3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65" fontId="2" fillId="0" borderId="6" xfId="3" applyNumberFormat="1" applyFont="1" applyBorder="1" applyAlignment="1">
      <alignment horizontal="center" vertical="center"/>
    </xf>
    <xf numFmtId="165" fontId="1" fillId="0" borderId="6" xfId="3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2" fillId="0" borderId="4" xfId="3" applyNumberFormat="1" applyFont="1" applyBorder="1" applyAlignment="1">
      <alignment horizontal="center" vertical="center"/>
    </xf>
    <xf numFmtId="165" fontId="1" fillId="0" borderId="4" xfId="3" applyNumberFormat="1" applyFont="1" applyBorder="1" applyAlignment="1">
      <alignment horizontal="center" vertical="center"/>
    </xf>
    <xf numFmtId="165" fontId="1" fillId="0" borderId="11" xfId="3" applyNumberFormat="1" applyFont="1" applyBorder="1" applyAlignment="1">
      <alignment horizontal="center" vertical="center"/>
    </xf>
    <xf numFmtId="165" fontId="2" fillId="0" borderId="11" xfId="3" applyNumberFormat="1" applyFont="1" applyBorder="1" applyAlignment="1">
      <alignment horizontal="center" vertical="center"/>
    </xf>
    <xf numFmtId="165" fontId="1" fillId="0" borderId="4" xfId="3" applyNumberFormat="1" applyFont="1" applyBorder="1" applyAlignment="1">
      <alignment horizontal="right" vertical="center"/>
    </xf>
    <xf numFmtId="165" fontId="12" fillId="2" borderId="6" xfId="3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165" fontId="2" fillId="0" borderId="0" xfId="3" applyNumberFormat="1" applyFont="1"/>
    <xf numFmtId="0" fontId="2" fillId="0" borderId="13" xfId="0" applyFont="1" applyBorder="1" applyAlignment="1">
      <alignment horizontal="center" vertical="center"/>
    </xf>
    <xf numFmtId="165" fontId="2" fillId="0" borderId="13" xfId="3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65" fontId="2" fillId="0" borderId="13" xfId="3" applyNumberFormat="1" applyFont="1" applyBorder="1" applyAlignment="1">
      <alignment horizontal="right" vertical="center"/>
    </xf>
    <xf numFmtId="0" fontId="0" fillId="3" borderId="0" xfId="0" applyFill="1"/>
    <xf numFmtId="0" fontId="13" fillId="0" borderId="0" xfId="0" applyFont="1" applyAlignment="1">
      <alignment horizontal="center"/>
    </xf>
    <xf numFmtId="0" fontId="13" fillId="3" borderId="0" xfId="0" applyFont="1" applyFill="1"/>
    <xf numFmtId="0" fontId="13" fillId="0" borderId="0" xfId="0" applyFont="1"/>
    <xf numFmtId="0" fontId="14" fillId="0" borderId="0" xfId="0" applyFont="1" applyAlignment="1">
      <alignment horizontal="center"/>
    </xf>
    <xf numFmtId="0" fontId="17" fillId="0" borderId="4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/>
    </xf>
    <xf numFmtId="0" fontId="18" fillId="0" borderId="4" xfId="4" applyFont="1" applyBorder="1" applyAlignment="1">
      <alignment wrapText="1"/>
    </xf>
    <xf numFmtId="3" fontId="18" fillId="0" borderId="4" xfId="4" applyNumberFormat="1" applyFont="1" applyBorder="1" applyAlignment="1">
      <alignment horizontal="center" wrapText="1"/>
    </xf>
    <xf numFmtId="3" fontId="13" fillId="3" borderId="4" xfId="4" applyNumberFormat="1" applyFont="1" applyFill="1" applyBorder="1" applyAlignment="1">
      <alignment horizontal="center"/>
    </xf>
    <xf numFmtId="0" fontId="18" fillId="0" borderId="4" xfId="4" applyFont="1" applyBorder="1" applyAlignment="1">
      <alignment horizontal="left" wrapText="1"/>
    </xf>
    <xf numFmtId="3" fontId="13" fillId="0" borderId="0" xfId="0" applyNumberFormat="1" applyFont="1"/>
    <xf numFmtId="0" fontId="13" fillId="3" borderId="4" xfId="4" applyFont="1" applyFill="1" applyBorder="1" applyAlignment="1">
      <alignment horizontal="center"/>
    </xf>
    <xf numFmtId="0" fontId="18" fillId="3" borderId="4" xfId="4" applyFont="1" applyFill="1" applyBorder="1" applyAlignment="1">
      <alignment wrapText="1"/>
    </xf>
    <xf numFmtId="3" fontId="18" fillId="3" borderId="4" xfId="4" applyNumberFormat="1" applyFont="1" applyFill="1" applyBorder="1" applyAlignment="1">
      <alignment horizontal="center" wrapText="1"/>
    </xf>
    <xf numFmtId="3" fontId="15" fillId="3" borderId="4" xfId="4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0" fontId="15" fillId="3" borderId="0" xfId="0" applyFont="1" applyFill="1"/>
    <xf numFmtId="0" fontId="8" fillId="0" borderId="0" xfId="1" applyFont="1"/>
    <xf numFmtId="165" fontId="8" fillId="0" borderId="0" xfId="2" applyNumberFormat="1" applyFont="1"/>
    <xf numFmtId="0" fontId="20" fillId="0" borderId="0" xfId="0" applyFont="1"/>
    <xf numFmtId="3" fontId="21" fillId="2" borderId="7" xfId="0" applyNumberFormat="1" applyFont="1" applyFill="1" applyBorder="1" applyAlignment="1">
      <alignment vertical="center"/>
    </xf>
    <xf numFmtId="0" fontId="15" fillId="0" borderId="4" xfId="4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1" fillId="0" borderId="10" xfId="3" applyNumberFormat="1" applyFont="1" applyBorder="1" applyAlignment="1">
      <alignment horizontal="center" vertical="center"/>
    </xf>
    <xf numFmtId="165" fontId="1" fillId="0" borderId="12" xfId="3" applyNumberFormat="1" applyFont="1" applyBorder="1" applyAlignment="1">
      <alignment horizontal="center" vertical="center"/>
    </xf>
    <xf numFmtId="165" fontId="1" fillId="0" borderId="9" xfId="3" applyNumberFormat="1" applyFont="1" applyBorder="1" applyAlignment="1">
      <alignment horizontal="center" vertical="center"/>
    </xf>
    <xf numFmtId="0" fontId="15" fillId="0" borderId="4" xfId="4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/>
    </xf>
  </cellXfs>
  <cellStyles count="5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  <cellStyle name="Normal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Dois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oiso"/>
    </sheetNames>
    <definedNames>
      <definedName name="vnd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opLeftCell="A4" workbookViewId="0">
      <selection activeCell="J9" sqref="J9"/>
    </sheetView>
  </sheetViews>
  <sheetFormatPr defaultRowHeight="14.25" x14ac:dyDescent="0.2"/>
  <cols>
    <col min="1" max="1" width="5.375" customWidth="1"/>
    <col min="4" max="4" width="10.625" customWidth="1"/>
    <col min="5" max="5" width="12.5" customWidth="1"/>
    <col min="6" max="6" width="7.875" customWidth="1"/>
    <col min="7" max="7" width="12.75" customWidth="1"/>
    <col min="8" max="8" width="11.625" customWidth="1"/>
    <col min="9" max="9" width="23.375" customWidth="1"/>
  </cols>
  <sheetData>
    <row r="1" spans="1:8" ht="18.75" x14ac:dyDescent="0.3">
      <c r="A1" s="1" t="s">
        <v>80</v>
      </c>
      <c r="B1" s="1"/>
      <c r="C1" s="1"/>
      <c r="D1" s="1"/>
      <c r="E1" s="1"/>
      <c r="H1" s="52">
        <v>34</v>
      </c>
    </row>
    <row r="3" spans="1:8" ht="18.75" x14ac:dyDescent="0.3">
      <c r="A3" s="2"/>
      <c r="B3" s="2"/>
      <c r="C3" s="2"/>
      <c r="D3" s="2"/>
      <c r="E3" s="3" t="s">
        <v>37</v>
      </c>
      <c r="F3" s="3"/>
      <c r="G3" s="3"/>
      <c r="H3" s="3"/>
    </row>
    <row r="4" spans="1:8" ht="18.75" x14ac:dyDescent="0.3">
      <c r="A4" s="2"/>
      <c r="B4" s="1"/>
      <c r="C4" s="1"/>
      <c r="D4" s="1"/>
      <c r="E4" s="27" t="s">
        <v>39</v>
      </c>
      <c r="F4" s="3"/>
      <c r="G4" s="3"/>
      <c r="H4" s="3"/>
    </row>
    <row r="5" spans="1:8" ht="18.75" x14ac:dyDescent="0.3">
      <c r="A5" s="4"/>
      <c r="B5" s="2"/>
      <c r="C5" s="2"/>
      <c r="D5" s="5"/>
      <c r="E5" s="6" t="s">
        <v>33</v>
      </c>
      <c r="F5" s="7"/>
      <c r="G5" s="3"/>
      <c r="H5" s="3"/>
    </row>
    <row r="6" spans="1:8" ht="18.75" x14ac:dyDescent="0.2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12</v>
      </c>
    </row>
    <row r="7" spans="1:8" ht="18.75" x14ac:dyDescent="0.2">
      <c r="A7" s="34"/>
      <c r="B7" s="34"/>
      <c r="C7" s="34"/>
      <c r="D7" s="78" t="s">
        <v>28</v>
      </c>
      <c r="E7" s="79"/>
      <c r="F7" s="80"/>
      <c r="G7" s="34"/>
      <c r="H7" s="34"/>
    </row>
    <row r="8" spans="1:8" ht="18.75" x14ac:dyDescent="0.2">
      <c r="A8" s="28"/>
      <c r="B8" s="28">
        <v>139</v>
      </c>
      <c r="C8" s="28">
        <v>5</v>
      </c>
      <c r="D8" s="35">
        <v>10000</v>
      </c>
      <c r="E8" s="35">
        <f t="shared" ref="E8:E18" si="0">C8*D8</f>
        <v>50000</v>
      </c>
      <c r="F8" s="35"/>
      <c r="G8" s="35">
        <f t="shared" ref="G8:G18" si="1">E8+F8</f>
        <v>50000</v>
      </c>
      <c r="H8" s="36"/>
    </row>
    <row r="9" spans="1:8" ht="18.75" x14ac:dyDescent="0.2">
      <c r="A9" s="28"/>
      <c r="B9" s="28">
        <v>141</v>
      </c>
      <c r="C9" s="28">
        <v>5</v>
      </c>
      <c r="D9" s="35">
        <v>10000</v>
      </c>
      <c r="E9" s="35">
        <f t="shared" si="0"/>
        <v>50000</v>
      </c>
      <c r="F9" s="35"/>
      <c r="G9" s="35">
        <f t="shared" si="1"/>
        <v>50000</v>
      </c>
      <c r="H9" s="36"/>
    </row>
    <row r="10" spans="1:8" ht="18.75" x14ac:dyDescent="0.2">
      <c r="A10" s="28"/>
      <c r="B10" s="28">
        <v>142</v>
      </c>
      <c r="C10" s="28">
        <v>5</v>
      </c>
      <c r="D10" s="35">
        <v>10000</v>
      </c>
      <c r="E10" s="35">
        <f t="shared" si="0"/>
        <v>50000</v>
      </c>
      <c r="F10" s="35"/>
      <c r="G10" s="35">
        <f t="shared" si="1"/>
        <v>50000</v>
      </c>
      <c r="H10" s="36"/>
    </row>
    <row r="11" spans="1:8" ht="18.75" x14ac:dyDescent="0.2">
      <c r="A11" s="28"/>
      <c r="B11" s="28">
        <v>143</v>
      </c>
      <c r="C11" s="28">
        <v>5</v>
      </c>
      <c r="D11" s="35">
        <v>10000</v>
      </c>
      <c r="E11" s="35">
        <f t="shared" si="0"/>
        <v>50000</v>
      </c>
      <c r="F11" s="35"/>
      <c r="G11" s="35">
        <f t="shared" si="1"/>
        <v>50000</v>
      </c>
      <c r="H11" s="36"/>
    </row>
    <row r="12" spans="1:8" ht="18.75" x14ac:dyDescent="0.2">
      <c r="A12" s="28"/>
      <c r="B12" s="28">
        <v>145</v>
      </c>
      <c r="C12" s="28">
        <v>5</v>
      </c>
      <c r="D12" s="35">
        <v>10000</v>
      </c>
      <c r="E12" s="35">
        <f t="shared" si="0"/>
        <v>50000</v>
      </c>
      <c r="F12" s="35"/>
      <c r="G12" s="35">
        <f t="shared" si="1"/>
        <v>50000</v>
      </c>
      <c r="H12" s="36"/>
    </row>
    <row r="13" spans="1:8" ht="18.75" x14ac:dyDescent="0.2">
      <c r="A13" s="28"/>
      <c r="B13" s="28">
        <v>147</v>
      </c>
      <c r="C13" s="28">
        <v>5</v>
      </c>
      <c r="D13" s="35">
        <v>10000</v>
      </c>
      <c r="E13" s="35">
        <f t="shared" si="0"/>
        <v>50000</v>
      </c>
      <c r="F13" s="35"/>
      <c r="G13" s="35">
        <f t="shared" si="1"/>
        <v>50000</v>
      </c>
      <c r="H13" s="36"/>
    </row>
    <row r="14" spans="1:8" ht="18.75" x14ac:dyDescent="0.2">
      <c r="A14" s="28"/>
      <c r="B14" s="28">
        <v>149</v>
      </c>
      <c r="C14" s="28">
        <v>5</v>
      </c>
      <c r="D14" s="35">
        <v>10000</v>
      </c>
      <c r="E14" s="35">
        <f t="shared" si="0"/>
        <v>50000</v>
      </c>
      <c r="F14" s="35"/>
      <c r="G14" s="35">
        <f t="shared" si="1"/>
        <v>50000</v>
      </c>
      <c r="H14" s="36"/>
    </row>
    <row r="15" spans="1:8" ht="18.75" x14ac:dyDescent="0.2">
      <c r="A15" s="28"/>
      <c r="B15" s="28" t="s">
        <v>35</v>
      </c>
      <c r="C15" s="28">
        <v>5</v>
      </c>
      <c r="D15" s="35">
        <v>20000</v>
      </c>
      <c r="E15" s="35">
        <f t="shared" si="0"/>
        <v>100000</v>
      </c>
      <c r="F15" s="35"/>
      <c r="G15" s="35">
        <f t="shared" si="1"/>
        <v>100000</v>
      </c>
      <c r="H15" s="36"/>
    </row>
    <row r="16" spans="1:8" ht="18.75" x14ac:dyDescent="0.2">
      <c r="A16" s="28"/>
      <c r="B16" s="28">
        <v>151</v>
      </c>
      <c r="C16" s="28">
        <v>5</v>
      </c>
      <c r="D16" s="35">
        <v>10000</v>
      </c>
      <c r="E16" s="35">
        <f t="shared" si="0"/>
        <v>50000</v>
      </c>
      <c r="F16" s="35"/>
      <c r="G16" s="35">
        <f t="shared" si="1"/>
        <v>50000</v>
      </c>
      <c r="H16" s="36"/>
    </row>
    <row r="17" spans="1:8" ht="18.75" x14ac:dyDescent="0.2">
      <c r="A17" s="28"/>
      <c r="B17" s="28">
        <v>154</v>
      </c>
      <c r="C17" s="28">
        <v>5</v>
      </c>
      <c r="D17" s="35">
        <v>10000</v>
      </c>
      <c r="E17" s="35">
        <f t="shared" si="0"/>
        <v>50000</v>
      </c>
      <c r="F17" s="35"/>
      <c r="G17" s="35">
        <f t="shared" si="1"/>
        <v>50000</v>
      </c>
      <c r="H17" s="36"/>
    </row>
    <row r="18" spans="1:8" ht="18.75" x14ac:dyDescent="0.2">
      <c r="A18" s="28"/>
      <c r="B18" s="28">
        <v>155</v>
      </c>
      <c r="C18" s="28">
        <v>5</v>
      </c>
      <c r="D18" s="35">
        <v>10000</v>
      </c>
      <c r="E18" s="35">
        <f t="shared" si="0"/>
        <v>50000</v>
      </c>
      <c r="F18" s="35"/>
      <c r="G18" s="35">
        <f t="shared" si="1"/>
        <v>50000</v>
      </c>
      <c r="H18" s="36"/>
    </row>
    <row r="19" spans="1:8" ht="18.75" x14ac:dyDescent="0.2">
      <c r="A19" s="34" t="s">
        <v>13</v>
      </c>
      <c r="B19" s="37"/>
      <c r="C19" s="34">
        <f>SUM(C8:C18)</f>
        <v>55</v>
      </c>
      <c r="D19" s="38"/>
      <c r="E19" s="39">
        <f>SUM(E8:E18)</f>
        <v>600000</v>
      </c>
      <c r="F19" s="39"/>
      <c r="G19" s="40">
        <f>SUM(G8:G18)</f>
        <v>600000</v>
      </c>
      <c r="H19" s="40">
        <f>G19</f>
        <v>600000</v>
      </c>
    </row>
    <row r="20" spans="1:8" ht="18.75" x14ac:dyDescent="0.2">
      <c r="A20" s="37"/>
      <c r="B20" s="37"/>
      <c r="C20" s="37"/>
      <c r="D20" s="81" t="s">
        <v>29</v>
      </c>
      <c r="E20" s="82"/>
      <c r="F20" s="83"/>
      <c r="G20" s="41"/>
      <c r="H20" s="41"/>
    </row>
    <row r="21" spans="1:8" ht="18.75" x14ac:dyDescent="0.2">
      <c r="A21" s="28"/>
      <c r="B21" s="28">
        <v>157</v>
      </c>
      <c r="C21" s="28">
        <v>5</v>
      </c>
      <c r="D21" s="35">
        <v>10000</v>
      </c>
      <c r="E21" s="35">
        <f t="shared" ref="E21:E32" si="2">C21*D21</f>
        <v>50000</v>
      </c>
      <c r="F21" s="35"/>
      <c r="G21" s="35">
        <f t="shared" ref="G21:G32" si="3">E21+F21</f>
        <v>50000</v>
      </c>
      <c r="H21" s="35"/>
    </row>
    <row r="22" spans="1:8" ht="18.75" x14ac:dyDescent="0.2">
      <c r="A22" s="28"/>
      <c r="B22" s="28">
        <v>158</v>
      </c>
      <c r="C22" s="28">
        <v>5</v>
      </c>
      <c r="D22" s="35">
        <v>10000</v>
      </c>
      <c r="E22" s="35">
        <f t="shared" si="2"/>
        <v>50000</v>
      </c>
      <c r="F22" s="35"/>
      <c r="G22" s="35">
        <f t="shared" si="3"/>
        <v>50000</v>
      </c>
      <c r="H22" s="35"/>
    </row>
    <row r="23" spans="1:8" ht="18.75" x14ac:dyDescent="0.2">
      <c r="A23" s="28"/>
      <c r="B23" s="28">
        <v>161</v>
      </c>
      <c r="C23" s="28">
        <v>5</v>
      </c>
      <c r="D23" s="35">
        <v>10000</v>
      </c>
      <c r="E23" s="35">
        <f t="shared" si="2"/>
        <v>50000</v>
      </c>
      <c r="F23" s="35"/>
      <c r="G23" s="35">
        <f t="shared" si="3"/>
        <v>50000</v>
      </c>
      <c r="H23" s="35"/>
    </row>
    <row r="24" spans="1:8" ht="18.75" x14ac:dyDescent="0.2">
      <c r="A24" s="28"/>
      <c r="B24" s="28">
        <v>162</v>
      </c>
      <c r="C24" s="28">
        <v>5</v>
      </c>
      <c r="D24" s="35">
        <v>10000</v>
      </c>
      <c r="E24" s="35">
        <f t="shared" si="2"/>
        <v>50000</v>
      </c>
      <c r="F24" s="35"/>
      <c r="G24" s="35">
        <f t="shared" si="3"/>
        <v>50000</v>
      </c>
      <c r="H24" s="35"/>
    </row>
    <row r="25" spans="1:8" ht="18.75" x14ac:dyDescent="0.2">
      <c r="A25" s="28"/>
      <c r="B25" s="28">
        <v>163</v>
      </c>
      <c r="C25" s="28">
        <v>5</v>
      </c>
      <c r="D25" s="35">
        <v>10000</v>
      </c>
      <c r="E25" s="35">
        <f t="shared" si="2"/>
        <v>50000</v>
      </c>
      <c r="F25" s="35"/>
      <c r="G25" s="35">
        <f t="shared" si="3"/>
        <v>50000</v>
      </c>
      <c r="H25" s="35"/>
    </row>
    <row r="26" spans="1:8" ht="18.75" x14ac:dyDescent="0.2">
      <c r="A26" s="28"/>
      <c r="B26" s="28">
        <v>165</v>
      </c>
      <c r="C26" s="28">
        <v>5</v>
      </c>
      <c r="D26" s="35">
        <v>10000</v>
      </c>
      <c r="E26" s="35">
        <f t="shared" si="2"/>
        <v>50000</v>
      </c>
      <c r="F26" s="35"/>
      <c r="G26" s="35">
        <f t="shared" si="3"/>
        <v>50000</v>
      </c>
      <c r="H26" s="35"/>
    </row>
    <row r="27" spans="1:8" ht="18.75" x14ac:dyDescent="0.2">
      <c r="A27" s="46"/>
      <c r="B27" s="46">
        <v>166</v>
      </c>
      <c r="C27" s="28">
        <v>5</v>
      </c>
      <c r="D27" s="35">
        <v>10000</v>
      </c>
      <c r="E27" s="35">
        <f t="shared" si="2"/>
        <v>50000</v>
      </c>
      <c r="F27" s="47"/>
      <c r="G27" s="35">
        <f t="shared" si="3"/>
        <v>50000</v>
      </c>
      <c r="H27" s="47"/>
    </row>
    <row r="28" spans="1:8" ht="18.75" x14ac:dyDescent="0.2">
      <c r="A28" s="46"/>
      <c r="B28" s="46">
        <v>167</v>
      </c>
      <c r="C28" s="28">
        <v>5</v>
      </c>
      <c r="D28" s="35">
        <v>10000</v>
      </c>
      <c r="E28" s="35">
        <f t="shared" si="2"/>
        <v>50000</v>
      </c>
      <c r="F28" s="47"/>
      <c r="G28" s="35">
        <f t="shared" si="3"/>
        <v>50000</v>
      </c>
      <c r="H28" s="47"/>
    </row>
    <row r="29" spans="1:8" ht="18.75" x14ac:dyDescent="0.2">
      <c r="A29" s="46"/>
      <c r="B29" s="46" t="s">
        <v>27</v>
      </c>
      <c r="C29" s="28">
        <v>5</v>
      </c>
      <c r="D29" s="35">
        <v>20000</v>
      </c>
      <c r="E29" s="35">
        <f t="shared" si="2"/>
        <v>100000</v>
      </c>
      <c r="F29" s="47"/>
      <c r="G29" s="35">
        <f t="shared" si="3"/>
        <v>100000</v>
      </c>
      <c r="H29" s="47"/>
    </row>
    <row r="30" spans="1:8" ht="18.75" x14ac:dyDescent="0.2">
      <c r="A30" s="28"/>
      <c r="B30" s="28">
        <v>170</v>
      </c>
      <c r="C30" s="28">
        <v>5</v>
      </c>
      <c r="D30" s="35">
        <v>10000</v>
      </c>
      <c r="E30" s="35">
        <f t="shared" si="2"/>
        <v>50000</v>
      </c>
      <c r="F30" s="35"/>
      <c r="G30" s="35">
        <f t="shared" si="3"/>
        <v>50000</v>
      </c>
      <c r="H30" s="35"/>
    </row>
    <row r="31" spans="1:8" ht="18.75" x14ac:dyDescent="0.2">
      <c r="A31" s="28"/>
      <c r="B31" s="28">
        <v>171</v>
      </c>
      <c r="C31" s="28">
        <v>5</v>
      </c>
      <c r="D31" s="35">
        <v>10000</v>
      </c>
      <c r="E31" s="35">
        <f t="shared" si="2"/>
        <v>50000</v>
      </c>
      <c r="F31" s="35"/>
      <c r="G31" s="35">
        <f t="shared" si="3"/>
        <v>50000</v>
      </c>
      <c r="H31" s="35"/>
    </row>
    <row r="32" spans="1:8" ht="18.75" x14ac:dyDescent="0.2">
      <c r="A32" s="28"/>
      <c r="B32" s="28">
        <v>173</v>
      </c>
      <c r="C32" s="28">
        <v>5</v>
      </c>
      <c r="D32" s="35">
        <v>10000</v>
      </c>
      <c r="E32" s="35">
        <f t="shared" si="2"/>
        <v>50000</v>
      </c>
      <c r="F32" s="35"/>
      <c r="G32" s="35">
        <f t="shared" si="3"/>
        <v>50000</v>
      </c>
      <c r="H32" s="35"/>
    </row>
    <row r="33" spans="1:8" ht="18.75" x14ac:dyDescent="0.2">
      <c r="A33" s="78" t="s">
        <v>14</v>
      </c>
      <c r="B33" s="80"/>
      <c r="C33" s="34">
        <f>SUM(C21:C32)</f>
        <v>60</v>
      </c>
      <c r="D33" s="40"/>
      <c r="E33" s="40">
        <f>SUM(E21:E32)</f>
        <v>650000</v>
      </c>
      <c r="F33" s="40"/>
      <c r="G33" s="40">
        <f>SUM(G21:G32)</f>
        <v>650000</v>
      </c>
      <c r="H33" s="40">
        <f>G33</f>
        <v>650000</v>
      </c>
    </row>
    <row r="34" spans="1:8" ht="18.75" x14ac:dyDescent="0.2">
      <c r="A34" s="48" t="s">
        <v>15</v>
      </c>
      <c r="B34" s="48"/>
      <c r="C34" s="48"/>
      <c r="D34" s="29"/>
      <c r="E34" s="29"/>
      <c r="F34" s="29"/>
      <c r="G34" s="29"/>
      <c r="H34" s="29"/>
    </row>
    <row r="35" spans="1:8" ht="18.75" x14ac:dyDescent="0.2">
      <c r="A35" s="49" t="s">
        <v>15</v>
      </c>
      <c r="B35" s="28">
        <v>174</v>
      </c>
      <c r="C35" s="28">
        <v>5</v>
      </c>
      <c r="D35" s="30">
        <v>10000</v>
      </c>
      <c r="E35" s="30">
        <f>C35*D35</f>
        <v>50000</v>
      </c>
      <c r="F35" s="30"/>
      <c r="G35" s="30">
        <f>E35+F35</f>
        <v>50000</v>
      </c>
      <c r="H35" s="30"/>
    </row>
    <row r="36" spans="1:8" ht="18.75" x14ac:dyDescent="0.2">
      <c r="A36" s="49"/>
      <c r="B36" s="28">
        <v>175</v>
      </c>
      <c r="C36" s="28">
        <v>5</v>
      </c>
      <c r="D36" s="30">
        <v>10000</v>
      </c>
      <c r="E36" s="30">
        <f t="shared" ref="E36:E47" si="4">C36*D36</f>
        <v>50000</v>
      </c>
      <c r="F36" s="30"/>
      <c r="G36" s="30">
        <f t="shared" ref="G36:G47" si="5">E36+F36</f>
        <v>50000</v>
      </c>
      <c r="H36" s="30"/>
    </row>
    <row r="37" spans="1:8" ht="18.75" x14ac:dyDescent="0.2">
      <c r="A37" s="49" t="s">
        <v>16</v>
      </c>
      <c r="B37" s="28">
        <v>177</v>
      </c>
      <c r="C37" s="28">
        <v>5</v>
      </c>
      <c r="D37" s="30">
        <v>10000</v>
      </c>
      <c r="E37" s="30">
        <f t="shared" si="4"/>
        <v>50000</v>
      </c>
      <c r="F37" s="30"/>
      <c r="G37" s="30">
        <f t="shared" si="5"/>
        <v>50000</v>
      </c>
      <c r="H37" s="30"/>
    </row>
    <row r="38" spans="1:8" ht="18.75" x14ac:dyDescent="0.2">
      <c r="A38" s="49" t="s">
        <v>17</v>
      </c>
      <c r="B38" s="28">
        <v>178</v>
      </c>
      <c r="C38" s="28">
        <v>5</v>
      </c>
      <c r="D38" s="30">
        <v>10000</v>
      </c>
      <c r="E38" s="30">
        <f t="shared" si="4"/>
        <v>50000</v>
      </c>
      <c r="F38" s="30"/>
      <c r="G38" s="30">
        <f t="shared" si="5"/>
        <v>50000</v>
      </c>
      <c r="H38" s="30"/>
    </row>
    <row r="39" spans="1:8" ht="18.75" x14ac:dyDescent="0.2">
      <c r="A39" s="49"/>
      <c r="B39" s="28">
        <v>179</v>
      </c>
      <c r="C39" s="28">
        <v>5</v>
      </c>
      <c r="D39" s="30">
        <v>10000</v>
      </c>
      <c r="E39" s="30">
        <f t="shared" si="4"/>
        <v>50000</v>
      </c>
      <c r="F39" s="30"/>
      <c r="G39" s="30">
        <f t="shared" si="5"/>
        <v>50000</v>
      </c>
      <c r="H39" s="30"/>
    </row>
    <row r="40" spans="1:8" ht="18.75" x14ac:dyDescent="0.2">
      <c r="A40" s="49" t="s">
        <v>18</v>
      </c>
      <c r="B40" s="28">
        <v>181</v>
      </c>
      <c r="C40" s="28">
        <v>5</v>
      </c>
      <c r="D40" s="30">
        <v>10000</v>
      </c>
      <c r="E40" s="30">
        <f t="shared" si="4"/>
        <v>50000</v>
      </c>
      <c r="F40" s="30"/>
      <c r="G40" s="30">
        <f t="shared" si="5"/>
        <v>50000</v>
      </c>
      <c r="H40" s="30"/>
    </row>
    <row r="41" spans="1:8" ht="18.75" x14ac:dyDescent="0.2">
      <c r="A41" s="49" t="s">
        <v>19</v>
      </c>
      <c r="B41" s="28" t="s">
        <v>30</v>
      </c>
      <c r="C41" s="28">
        <v>5</v>
      </c>
      <c r="D41" s="30">
        <v>20000</v>
      </c>
      <c r="E41" s="30">
        <f t="shared" si="4"/>
        <v>100000</v>
      </c>
      <c r="F41" s="30"/>
      <c r="G41" s="30">
        <f t="shared" si="5"/>
        <v>100000</v>
      </c>
      <c r="H41" s="30"/>
    </row>
    <row r="42" spans="1:8" ht="18.75" x14ac:dyDescent="0.2">
      <c r="A42" s="49"/>
      <c r="B42" s="28">
        <v>183</v>
      </c>
      <c r="C42" s="28">
        <v>5</v>
      </c>
      <c r="D42" s="30">
        <v>10000</v>
      </c>
      <c r="E42" s="30">
        <f t="shared" si="4"/>
        <v>50000</v>
      </c>
      <c r="F42" s="30"/>
      <c r="G42" s="30">
        <f t="shared" si="5"/>
        <v>50000</v>
      </c>
      <c r="H42" s="30"/>
    </row>
    <row r="43" spans="1:8" ht="18.75" x14ac:dyDescent="0.2">
      <c r="A43" s="49" t="s">
        <v>20</v>
      </c>
      <c r="B43" s="28">
        <v>185</v>
      </c>
      <c r="C43" s="28">
        <v>5</v>
      </c>
      <c r="D43" s="30">
        <v>10000</v>
      </c>
      <c r="E43" s="30">
        <f t="shared" si="4"/>
        <v>50000</v>
      </c>
      <c r="F43" s="30"/>
      <c r="G43" s="30">
        <f t="shared" si="5"/>
        <v>50000</v>
      </c>
      <c r="H43" s="30"/>
    </row>
    <row r="44" spans="1:8" ht="18.75" x14ac:dyDescent="0.2">
      <c r="A44" s="49"/>
      <c r="B44" s="28">
        <v>186</v>
      </c>
      <c r="C44" s="28">
        <v>5</v>
      </c>
      <c r="D44" s="30">
        <v>10000</v>
      </c>
      <c r="E44" s="30">
        <f t="shared" si="4"/>
        <v>50000</v>
      </c>
      <c r="F44" s="30"/>
      <c r="G44" s="30">
        <f t="shared" si="5"/>
        <v>50000</v>
      </c>
      <c r="H44" s="30"/>
    </row>
    <row r="45" spans="1:8" ht="18.75" x14ac:dyDescent="0.2">
      <c r="A45" s="49"/>
      <c r="B45" s="28" t="s">
        <v>36</v>
      </c>
      <c r="C45" s="28">
        <v>5</v>
      </c>
      <c r="D45" s="30">
        <v>20000</v>
      </c>
      <c r="E45" s="30">
        <f t="shared" si="4"/>
        <v>100000</v>
      </c>
      <c r="F45" s="30"/>
      <c r="G45" s="30">
        <f t="shared" si="5"/>
        <v>100000</v>
      </c>
      <c r="H45" s="30"/>
    </row>
    <row r="46" spans="1:8" ht="18.75" x14ac:dyDescent="0.2">
      <c r="A46" s="50" t="s">
        <v>21</v>
      </c>
      <c r="B46" s="46">
        <v>189</v>
      </c>
      <c r="C46" s="28">
        <v>5</v>
      </c>
      <c r="D46" s="51">
        <v>10000</v>
      </c>
      <c r="E46" s="51">
        <f t="shared" si="4"/>
        <v>50000</v>
      </c>
      <c r="F46" s="30"/>
      <c r="G46" s="30">
        <f t="shared" si="5"/>
        <v>50000</v>
      </c>
      <c r="H46" s="30"/>
    </row>
    <row r="47" spans="1:8" ht="18.75" x14ac:dyDescent="0.2">
      <c r="A47" s="49" t="s">
        <v>22</v>
      </c>
      <c r="B47" s="28">
        <v>190</v>
      </c>
      <c r="C47" s="28">
        <v>5</v>
      </c>
      <c r="D47" s="30">
        <v>10000</v>
      </c>
      <c r="E47" s="30">
        <f t="shared" si="4"/>
        <v>50000</v>
      </c>
      <c r="F47" s="30"/>
      <c r="G47" s="30">
        <f t="shared" si="5"/>
        <v>50000</v>
      </c>
      <c r="H47" s="30"/>
    </row>
    <row r="48" spans="1:8" ht="18.75" x14ac:dyDescent="0.2">
      <c r="A48" s="8" t="s">
        <v>23</v>
      </c>
      <c r="B48" s="12"/>
      <c r="C48" s="10">
        <f>SUM(C35:C47)</f>
        <v>65</v>
      </c>
      <c r="D48" s="42"/>
      <c r="E48" s="42">
        <f>SUM(E35:E47)</f>
        <v>750000</v>
      </c>
      <c r="F48" s="42"/>
      <c r="G48" s="42">
        <f>SUM(G35:G47)</f>
        <v>750000</v>
      </c>
      <c r="H48" s="42">
        <f>G48</f>
        <v>750000</v>
      </c>
    </row>
    <row r="49" spans="1:8" ht="18.75" x14ac:dyDescent="0.2">
      <c r="A49" s="16" t="s">
        <v>32</v>
      </c>
      <c r="B49" s="14"/>
      <c r="C49" s="14"/>
      <c r="D49" s="29"/>
      <c r="E49" s="29"/>
      <c r="F49" s="29"/>
      <c r="G49" s="29"/>
      <c r="H49" s="29"/>
    </row>
    <row r="50" spans="1:8" ht="18.75" x14ac:dyDescent="0.2">
      <c r="A50" s="15"/>
      <c r="B50" s="28">
        <v>191</v>
      </c>
      <c r="C50" s="28">
        <v>5</v>
      </c>
      <c r="D50" s="30">
        <v>10000</v>
      </c>
      <c r="E50" s="31">
        <f t="shared" ref="E50:E63" si="6">D50*C50</f>
        <v>50000</v>
      </c>
      <c r="F50" s="32"/>
      <c r="G50" s="31">
        <f t="shared" ref="G50:G63" si="7">E50+F50</f>
        <v>50000</v>
      </c>
      <c r="H50" s="33"/>
    </row>
    <row r="51" spans="1:8" ht="18.75" x14ac:dyDescent="0.2">
      <c r="A51" s="15"/>
      <c r="B51" s="28">
        <v>193</v>
      </c>
      <c r="C51" s="28">
        <v>5</v>
      </c>
      <c r="D51" s="30">
        <v>10000</v>
      </c>
      <c r="E51" s="31">
        <f t="shared" si="6"/>
        <v>50000</v>
      </c>
      <c r="F51" s="32"/>
      <c r="G51" s="31">
        <f t="shared" si="7"/>
        <v>50000</v>
      </c>
      <c r="H51" s="33"/>
    </row>
    <row r="52" spans="1:8" ht="18.75" x14ac:dyDescent="0.2">
      <c r="A52" s="15"/>
      <c r="B52" s="28">
        <v>194</v>
      </c>
      <c r="C52" s="28">
        <v>5</v>
      </c>
      <c r="D52" s="30">
        <v>10000</v>
      </c>
      <c r="E52" s="31">
        <f t="shared" si="6"/>
        <v>50000</v>
      </c>
      <c r="F52" s="32"/>
      <c r="G52" s="31">
        <f t="shared" si="7"/>
        <v>50000</v>
      </c>
      <c r="H52" s="33"/>
    </row>
    <row r="53" spans="1:8" ht="18.75" x14ac:dyDescent="0.2">
      <c r="A53" s="15"/>
      <c r="B53" s="28">
        <v>195</v>
      </c>
      <c r="C53" s="28">
        <v>5</v>
      </c>
      <c r="D53" s="30">
        <v>10000</v>
      </c>
      <c r="E53" s="31">
        <f t="shared" si="6"/>
        <v>50000</v>
      </c>
      <c r="F53" s="32"/>
      <c r="G53" s="31">
        <f t="shared" si="7"/>
        <v>50000</v>
      </c>
      <c r="H53" s="33"/>
    </row>
    <row r="54" spans="1:8" ht="18.75" x14ac:dyDescent="0.2">
      <c r="A54" s="15"/>
      <c r="B54" s="28">
        <v>197</v>
      </c>
      <c r="C54" s="28">
        <v>5</v>
      </c>
      <c r="D54" s="30">
        <v>10000</v>
      </c>
      <c r="E54" s="31">
        <f t="shared" si="6"/>
        <v>50000</v>
      </c>
      <c r="F54" s="32"/>
      <c r="G54" s="31">
        <f t="shared" si="7"/>
        <v>50000</v>
      </c>
      <c r="H54" s="33"/>
    </row>
    <row r="55" spans="1:8" ht="18.75" x14ac:dyDescent="0.2">
      <c r="A55" s="15"/>
      <c r="B55" s="28">
        <v>198</v>
      </c>
      <c r="C55" s="28">
        <v>5</v>
      </c>
      <c r="D55" s="30">
        <v>10000</v>
      </c>
      <c r="E55" s="31">
        <f t="shared" si="6"/>
        <v>50000</v>
      </c>
      <c r="F55" s="32"/>
      <c r="G55" s="31">
        <f t="shared" si="7"/>
        <v>50000</v>
      </c>
      <c r="H55" s="33"/>
    </row>
    <row r="56" spans="1:8" ht="18.75" x14ac:dyDescent="0.2">
      <c r="A56" s="15"/>
      <c r="B56" s="28">
        <v>199</v>
      </c>
      <c r="C56" s="28">
        <v>5</v>
      </c>
      <c r="D56" s="30">
        <v>10000</v>
      </c>
      <c r="E56" s="31">
        <f t="shared" si="6"/>
        <v>50000</v>
      </c>
      <c r="F56" s="32"/>
      <c r="G56" s="31">
        <f t="shared" si="7"/>
        <v>50000</v>
      </c>
      <c r="H56" s="33"/>
    </row>
    <row r="57" spans="1:8" ht="18.75" x14ac:dyDescent="0.2">
      <c r="A57" s="15"/>
      <c r="B57" s="28" t="s">
        <v>31</v>
      </c>
      <c r="C57" s="28">
        <v>5</v>
      </c>
      <c r="D57" s="30">
        <v>20000</v>
      </c>
      <c r="E57" s="31">
        <f t="shared" si="6"/>
        <v>100000</v>
      </c>
      <c r="F57" s="32"/>
      <c r="G57" s="31">
        <f t="shared" si="7"/>
        <v>100000</v>
      </c>
      <c r="H57" s="33"/>
    </row>
    <row r="58" spans="1:8" ht="18.75" x14ac:dyDescent="0.2">
      <c r="A58" s="15"/>
      <c r="B58" s="28">
        <v>202</v>
      </c>
      <c r="C58" s="28">
        <v>5</v>
      </c>
      <c r="D58" s="30">
        <v>10000</v>
      </c>
      <c r="E58" s="31">
        <f t="shared" si="6"/>
        <v>50000</v>
      </c>
      <c r="F58" s="32"/>
      <c r="G58" s="31">
        <f t="shared" si="7"/>
        <v>50000</v>
      </c>
      <c r="H58" s="33"/>
    </row>
    <row r="59" spans="1:8" ht="18.75" x14ac:dyDescent="0.2">
      <c r="A59" s="15"/>
      <c r="B59" s="28">
        <v>204</v>
      </c>
      <c r="C59" s="28">
        <v>5</v>
      </c>
      <c r="D59" s="30">
        <v>10000</v>
      </c>
      <c r="E59" s="31">
        <f t="shared" si="6"/>
        <v>50000</v>
      </c>
      <c r="F59" s="32"/>
      <c r="G59" s="31">
        <f t="shared" si="7"/>
        <v>50000</v>
      </c>
      <c r="H59" s="33"/>
    </row>
    <row r="60" spans="1:8" ht="18.75" x14ac:dyDescent="0.2">
      <c r="A60" s="15"/>
      <c r="B60" s="28">
        <v>205</v>
      </c>
      <c r="C60" s="28">
        <v>5</v>
      </c>
      <c r="D60" s="30">
        <v>10000</v>
      </c>
      <c r="E60" s="31">
        <f t="shared" si="6"/>
        <v>50000</v>
      </c>
      <c r="F60" s="32"/>
      <c r="G60" s="31">
        <f t="shared" si="7"/>
        <v>50000</v>
      </c>
      <c r="H60" s="33"/>
    </row>
    <row r="61" spans="1:8" ht="18.75" x14ac:dyDescent="0.2">
      <c r="A61" s="15"/>
      <c r="B61" s="28">
        <v>206</v>
      </c>
      <c r="C61" s="28">
        <v>5</v>
      </c>
      <c r="D61" s="30">
        <v>10000</v>
      </c>
      <c r="E61" s="31">
        <f t="shared" si="6"/>
        <v>50000</v>
      </c>
      <c r="F61" s="31"/>
      <c r="G61" s="31">
        <f t="shared" si="7"/>
        <v>50000</v>
      </c>
      <c r="H61" s="43"/>
    </row>
    <row r="62" spans="1:8" ht="18.75" x14ac:dyDescent="0.2">
      <c r="A62" s="15"/>
      <c r="B62" s="28">
        <v>208</v>
      </c>
      <c r="C62" s="28">
        <v>5</v>
      </c>
      <c r="D62" s="30">
        <v>10000</v>
      </c>
      <c r="E62" s="31">
        <f t="shared" si="6"/>
        <v>50000</v>
      </c>
      <c r="F62" s="31"/>
      <c r="G62" s="31">
        <f t="shared" si="7"/>
        <v>50000</v>
      </c>
      <c r="H62" s="43"/>
    </row>
    <row r="63" spans="1:8" ht="18.75" x14ac:dyDescent="0.2">
      <c r="A63" s="15"/>
      <c r="B63" s="28">
        <v>209</v>
      </c>
      <c r="C63" s="28">
        <v>5</v>
      </c>
      <c r="D63" s="30">
        <v>10000</v>
      </c>
      <c r="E63" s="31">
        <f t="shared" si="6"/>
        <v>50000</v>
      </c>
      <c r="F63" s="31"/>
      <c r="G63" s="31">
        <f t="shared" si="7"/>
        <v>50000</v>
      </c>
      <c r="H63" s="43"/>
    </row>
    <row r="64" spans="1:8" ht="18.75" x14ac:dyDescent="0.2">
      <c r="A64" s="8" t="s">
        <v>24</v>
      </c>
      <c r="B64" s="9"/>
      <c r="C64" s="10">
        <f>SUM(C50:C63)</f>
        <v>70</v>
      </c>
      <c r="D64" s="13"/>
      <c r="E64" s="13">
        <f>SUM(E50:E63)</f>
        <v>750000</v>
      </c>
      <c r="F64" s="13"/>
      <c r="G64" s="13">
        <f>SUM(G50:G63)</f>
        <v>750000</v>
      </c>
      <c r="H64" s="13">
        <f>G64</f>
        <v>750000</v>
      </c>
    </row>
    <row r="65" spans="1:8" ht="18.75" x14ac:dyDescent="0.2">
      <c r="A65" s="8" t="s">
        <v>25</v>
      </c>
      <c r="B65" s="9"/>
      <c r="C65" s="10">
        <f>C48+C64</f>
        <v>135</v>
      </c>
      <c r="D65" s="44"/>
      <c r="E65" s="44"/>
      <c r="F65" s="44"/>
      <c r="G65" s="44"/>
      <c r="H65" s="11">
        <f>H19+H33+H48+H64</f>
        <v>2750000</v>
      </c>
    </row>
    <row r="66" spans="1:8" ht="19.5" x14ac:dyDescent="0.35">
      <c r="A66" s="17" t="s">
        <v>26</v>
      </c>
      <c r="B66" s="2"/>
      <c r="C66" s="2" t="e">
        <f ca="1">[1]!vnd(H65)</f>
        <v>#NAME?</v>
      </c>
      <c r="D66" s="2"/>
      <c r="E66" s="2"/>
      <c r="F66" s="2"/>
      <c r="G66" s="2"/>
      <c r="H66" s="2"/>
    </row>
    <row r="67" spans="1:8" ht="19.5" x14ac:dyDescent="0.35">
      <c r="A67" s="17"/>
      <c r="B67" s="2"/>
      <c r="C67" s="2"/>
      <c r="D67" s="2"/>
      <c r="E67" s="2"/>
      <c r="F67" s="2"/>
      <c r="G67" s="2"/>
      <c r="H67" s="2"/>
    </row>
    <row r="68" spans="1:8" s="74" customFormat="1" ht="18.75" x14ac:dyDescent="0.3">
      <c r="A68" s="72"/>
      <c r="B68" s="73"/>
      <c r="C68" s="73"/>
      <c r="D68" s="73"/>
      <c r="E68" s="73"/>
      <c r="F68" s="73"/>
      <c r="G68" s="26" t="s">
        <v>38</v>
      </c>
      <c r="H68" s="75"/>
    </row>
    <row r="69" spans="1:8" ht="19.5" x14ac:dyDescent="0.35">
      <c r="A69" s="22"/>
      <c r="B69" s="19"/>
      <c r="C69" s="18"/>
      <c r="D69" s="23" t="s">
        <v>11</v>
      </c>
      <c r="E69" s="20"/>
      <c r="F69" s="2"/>
      <c r="G69" s="21" t="s">
        <v>7</v>
      </c>
      <c r="H69" s="24"/>
    </row>
    <row r="70" spans="1:8" ht="18.75" x14ac:dyDescent="0.3">
      <c r="A70" s="2"/>
      <c r="B70" s="2"/>
      <c r="C70" s="2"/>
      <c r="D70" s="25"/>
      <c r="E70" s="2"/>
      <c r="F70" s="2"/>
      <c r="G70" s="25"/>
      <c r="H70" s="45"/>
    </row>
    <row r="71" spans="1:8" ht="18.75" x14ac:dyDescent="0.3">
      <c r="A71" s="2"/>
      <c r="B71" s="2"/>
      <c r="C71" s="2"/>
      <c r="D71" s="25"/>
      <c r="E71" s="2"/>
      <c r="F71" s="2"/>
      <c r="G71" s="25"/>
      <c r="H71" s="2"/>
    </row>
    <row r="72" spans="1:8" ht="18.75" x14ac:dyDescent="0.3">
      <c r="A72" s="2"/>
      <c r="B72" s="2"/>
      <c r="C72" s="2"/>
      <c r="D72" s="25"/>
      <c r="E72" s="2"/>
      <c r="F72" s="2"/>
      <c r="G72" s="25"/>
      <c r="H72" s="24"/>
    </row>
    <row r="73" spans="1:8" ht="18.75" x14ac:dyDescent="0.3">
      <c r="A73" s="2"/>
      <c r="B73" s="2"/>
      <c r="C73" s="2"/>
      <c r="D73" s="25"/>
      <c r="E73" s="2"/>
      <c r="F73" s="2"/>
      <c r="G73" s="25"/>
      <c r="H73" s="2"/>
    </row>
    <row r="74" spans="1:8" ht="19.5" x14ac:dyDescent="0.35">
      <c r="A74" s="22"/>
      <c r="B74" s="19"/>
      <c r="C74" s="18"/>
      <c r="D74" s="21" t="s">
        <v>8</v>
      </c>
      <c r="E74" s="20"/>
      <c r="F74" s="2"/>
      <c r="G74" s="21" t="s">
        <v>9</v>
      </c>
      <c r="H74" s="2"/>
    </row>
  </sheetData>
  <mergeCells count="3">
    <mergeCell ref="A33:B33"/>
    <mergeCell ref="D7:F7"/>
    <mergeCell ref="D20:F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abSelected="1" workbookViewId="0">
      <selection activeCell="B65" sqref="B65"/>
    </sheetView>
  </sheetViews>
  <sheetFormatPr defaultColWidth="9.125" defaultRowHeight="15.75" x14ac:dyDescent="0.25"/>
  <cols>
    <col min="1" max="1" width="5.125" style="55" bestFit="1" customWidth="1"/>
    <col min="2" max="2" width="32.25" style="55" customWidth="1"/>
    <col min="3" max="3" width="22.375" style="53" customWidth="1"/>
    <col min="4" max="4" width="14.375" style="54" customWidth="1"/>
    <col min="5" max="16384" width="9.125" style="55"/>
  </cols>
  <sheetData>
    <row r="1" spans="1:5" x14ac:dyDescent="0.25">
      <c r="A1" s="86" t="s">
        <v>79</v>
      </c>
      <c r="B1" s="86"/>
      <c r="C1" s="86"/>
      <c r="D1" s="86"/>
    </row>
    <row r="2" spans="1:5" x14ac:dyDescent="0.25">
      <c r="A2" s="86"/>
      <c r="B2" s="86"/>
      <c r="C2" s="56"/>
    </row>
    <row r="3" spans="1:5" ht="66" customHeight="1" x14ac:dyDescent="0.25">
      <c r="A3" s="87" t="s">
        <v>81</v>
      </c>
      <c r="B3" s="87"/>
      <c r="C3" s="87"/>
      <c r="D3" s="87"/>
    </row>
    <row r="4" spans="1:5" x14ac:dyDescent="0.25">
      <c r="A4" s="76" t="s">
        <v>0</v>
      </c>
      <c r="B4" s="76" t="s">
        <v>40</v>
      </c>
      <c r="C4" s="57" t="s">
        <v>41</v>
      </c>
      <c r="D4" s="77" t="s">
        <v>10</v>
      </c>
    </row>
    <row r="5" spans="1:5" x14ac:dyDescent="0.25">
      <c r="A5" s="58">
        <v>1</v>
      </c>
      <c r="B5" s="59" t="s">
        <v>42</v>
      </c>
      <c r="C5" s="60">
        <v>3850000</v>
      </c>
      <c r="D5" s="61"/>
    </row>
    <row r="6" spans="1:5" x14ac:dyDescent="0.25">
      <c r="A6" s="58">
        <v>2</v>
      </c>
      <c r="B6" s="59" t="s">
        <v>43</v>
      </c>
      <c r="C6" s="60">
        <v>2200000</v>
      </c>
      <c r="D6" s="61"/>
    </row>
    <row r="7" spans="1:5" x14ac:dyDescent="0.25">
      <c r="A7" s="58">
        <v>3</v>
      </c>
      <c r="B7" s="59" t="s">
        <v>44</v>
      </c>
      <c r="C7" s="60">
        <v>2750000</v>
      </c>
      <c r="D7" s="61"/>
    </row>
    <row r="8" spans="1:5" x14ac:dyDescent="0.25">
      <c r="A8" s="58">
        <v>4</v>
      </c>
      <c r="B8" s="59" t="s">
        <v>45</v>
      </c>
      <c r="C8" s="60">
        <v>5500000</v>
      </c>
      <c r="D8" s="61"/>
    </row>
    <row r="9" spans="1:5" x14ac:dyDescent="0.25">
      <c r="A9" s="58">
        <v>5</v>
      </c>
      <c r="B9" s="62" t="s">
        <v>46</v>
      </c>
      <c r="C9" s="60">
        <v>4950000</v>
      </c>
      <c r="D9" s="61"/>
    </row>
    <row r="10" spans="1:5" x14ac:dyDescent="0.25">
      <c r="A10" s="58">
        <v>6</v>
      </c>
      <c r="B10" s="62" t="s">
        <v>47</v>
      </c>
      <c r="C10" s="60">
        <v>9900000</v>
      </c>
      <c r="D10" s="61"/>
      <c r="E10" s="63"/>
    </row>
    <row r="11" spans="1:5" x14ac:dyDescent="0.25">
      <c r="A11" s="58">
        <v>7</v>
      </c>
      <c r="B11" s="59" t="s">
        <v>48</v>
      </c>
      <c r="C11" s="60">
        <v>6050000</v>
      </c>
      <c r="D11" s="61"/>
    </row>
    <row r="12" spans="1:5" x14ac:dyDescent="0.25">
      <c r="A12" s="58">
        <v>8</v>
      </c>
      <c r="B12" s="59" t="s">
        <v>49</v>
      </c>
      <c r="C12" s="60">
        <v>2200000</v>
      </c>
      <c r="D12" s="61"/>
    </row>
    <row r="13" spans="1:5" x14ac:dyDescent="0.25">
      <c r="A13" s="58">
        <v>9</v>
      </c>
      <c r="B13" s="59" t="s">
        <v>50</v>
      </c>
      <c r="C13" s="60">
        <v>3300000</v>
      </c>
      <c r="D13" s="61"/>
    </row>
    <row r="14" spans="1:5" s="54" customFormat="1" x14ac:dyDescent="0.25">
      <c r="A14" s="64">
        <v>10</v>
      </c>
      <c r="B14" s="65" t="s">
        <v>51</v>
      </c>
      <c r="C14" s="66">
        <v>3300000</v>
      </c>
      <c r="D14" s="61"/>
    </row>
    <row r="15" spans="1:5" s="68" customFormat="1" x14ac:dyDescent="0.25">
      <c r="A15" s="58">
        <v>11</v>
      </c>
      <c r="B15" s="59" t="s">
        <v>52</v>
      </c>
      <c r="C15" s="60">
        <v>5500000</v>
      </c>
      <c r="D15" s="67"/>
    </row>
    <row r="16" spans="1:5" x14ac:dyDescent="0.25">
      <c r="A16" s="58">
        <v>12</v>
      </c>
      <c r="B16" s="59" t="s">
        <v>53</v>
      </c>
      <c r="C16" s="60">
        <v>4950000</v>
      </c>
      <c r="D16" s="67"/>
    </row>
    <row r="17" spans="1:4" s="69" customFormat="1" x14ac:dyDescent="0.25">
      <c r="A17" s="58">
        <v>13</v>
      </c>
      <c r="B17" s="59" t="s">
        <v>54</v>
      </c>
      <c r="C17" s="60">
        <v>3300000</v>
      </c>
      <c r="D17" s="67"/>
    </row>
    <row r="18" spans="1:4" x14ac:dyDescent="0.25">
      <c r="A18" s="58">
        <v>14</v>
      </c>
      <c r="B18" s="59" t="s">
        <v>55</v>
      </c>
      <c r="C18" s="60">
        <v>2200000</v>
      </c>
      <c r="D18" s="61"/>
    </row>
    <row r="19" spans="1:4" x14ac:dyDescent="0.25">
      <c r="A19" s="58">
        <v>15</v>
      </c>
      <c r="B19" s="59" t="s">
        <v>56</v>
      </c>
      <c r="C19" s="60">
        <v>2750000</v>
      </c>
      <c r="D19" s="61"/>
    </row>
    <row r="20" spans="1:4" x14ac:dyDescent="0.25">
      <c r="A20" s="58">
        <v>16</v>
      </c>
      <c r="B20" s="59" t="s">
        <v>57</v>
      </c>
      <c r="C20" s="60">
        <v>2500000</v>
      </c>
      <c r="D20" s="61"/>
    </row>
    <row r="21" spans="1:4" x14ac:dyDescent="0.25">
      <c r="A21" s="58">
        <v>17</v>
      </c>
      <c r="B21" s="59" t="s">
        <v>58</v>
      </c>
      <c r="C21" s="60">
        <v>3750000</v>
      </c>
      <c r="D21" s="61"/>
    </row>
    <row r="22" spans="1:4" x14ac:dyDescent="0.25">
      <c r="A22" s="58">
        <v>18</v>
      </c>
      <c r="B22" s="59" t="s">
        <v>59</v>
      </c>
      <c r="C22" s="60">
        <v>3750000</v>
      </c>
      <c r="D22" s="61"/>
    </row>
    <row r="23" spans="1:4" x14ac:dyDescent="0.25">
      <c r="A23" s="58">
        <v>19</v>
      </c>
      <c r="B23" s="59" t="s">
        <v>60</v>
      </c>
      <c r="C23" s="60">
        <v>2200000</v>
      </c>
      <c r="D23" s="61"/>
    </row>
    <row r="24" spans="1:4" x14ac:dyDescent="0.25">
      <c r="A24" s="58">
        <v>20</v>
      </c>
      <c r="B24" s="59" t="s">
        <v>61</v>
      </c>
      <c r="C24" s="60">
        <v>2200000</v>
      </c>
      <c r="D24" s="61"/>
    </row>
    <row r="25" spans="1:4" x14ac:dyDescent="0.25">
      <c r="A25" s="58">
        <v>21</v>
      </c>
      <c r="B25" s="59" t="s">
        <v>62</v>
      </c>
      <c r="C25" s="60">
        <v>2500000</v>
      </c>
      <c r="D25" s="61"/>
    </row>
    <row r="26" spans="1:4" x14ac:dyDescent="0.25">
      <c r="A26" s="58">
        <v>22</v>
      </c>
      <c r="B26" s="59" t="s">
        <v>63</v>
      </c>
      <c r="C26" s="60">
        <v>3300000</v>
      </c>
      <c r="D26" s="61"/>
    </row>
    <row r="27" spans="1:4" x14ac:dyDescent="0.25">
      <c r="A27" s="58">
        <v>23</v>
      </c>
      <c r="B27" s="59" t="s">
        <v>64</v>
      </c>
      <c r="C27" s="60">
        <v>2200000</v>
      </c>
      <c r="D27" s="61"/>
    </row>
    <row r="28" spans="1:4" x14ac:dyDescent="0.25">
      <c r="A28" s="58">
        <v>24</v>
      </c>
      <c r="B28" s="59" t="s">
        <v>65</v>
      </c>
      <c r="C28" s="60">
        <v>3300000</v>
      </c>
      <c r="D28" s="61"/>
    </row>
    <row r="29" spans="1:4" x14ac:dyDescent="0.25">
      <c r="A29" s="58">
        <v>25</v>
      </c>
      <c r="B29" s="59" t="s">
        <v>66</v>
      </c>
      <c r="C29" s="60">
        <v>1950000</v>
      </c>
      <c r="D29" s="61"/>
    </row>
    <row r="30" spans="1:4" x14ac:dyDescent="0.25">
      <c r="A30" s="58">
        <v>26</v>
      </c>
      <c r="B30" s="59" t="s">
        <v>67</v>
      </c>
      <c r="C30" s="60">
        <v>7650000</v>
      </c>
      <c r="D30" s="61"/>
    </row>
    <row r="31" spans="1:4" x14ac:dyDescent="0.25">
      <c r="A31" s="58">
        <v>27</v>
      </c>
      <c r="B31" s="59" t="s">
        <v>68</v>
      </c>
      <c r="C31" s="60">
        <v>3050000</v>
      </c>
      <c r="D31" s="61"/>
    </row>
    <row r="32" spans="1:4" x14ac:dyDescent="0.25">
      <c r="A32" s="58">
        <v>28</v>
      </c>
      <c r="B32" s="59" t="s">
        <v>69</v>
      </c>
      <c r="C32" s="60">
        <v>2500000</v>
      </c>
      <c r="D32" s="61"/>
    </row>
    <row r="33" spans="1:4" x14ac:dyDescent="0.25">
      <c r="A33" s="58">
        <v>29</v>
      </c>
      <c r="B33" s="59" t="s">
        <v>70</v>
      </c>
      <c r="C33" s="60">
        <v>5150000</v>
      </c>
      <c r="D33" s="61"/>
    </row>
    <row r="34" spans="1:4" x14ac:dyDescent="0.25">
      <c r="A34" s="58">
        <v>30</v>
      </c>
      <c r="B34" s="59" t="s">
        <v>71</v>
      </c>
      <c r="C34" s="60">
        <v>5500000</v>
      </c>
      <c r="D34" s="61"/>
    </row>
    <row r="35" spans="1:4" x14ac:dyDescent="0.25">
      <c r="A35" s="58">
        <v>31</v>
      </c>
      <c r="B35" s="59" t="s">
        <v>72</v>
      </c>
      <c r="C35" s="60">
        <v>2200000</v>
      </c>
      <c r="D35" s="61"/>
    </row>
    <row r="36" spans="1:4" x14ac:dyDescent="0.25">
      <c r="A36" s="58">
        <v>32</v>
      </c>
      <c r="B36" s="59" t="s">
        <v>73</v>
      </c>
      <c r="C36" s="60">
        <v>2750000</v>
      </c>
      <c r="D36" s="61"/>
    </row>
    <row r="37" spans="1:4" x14ac:dyDescent="0.25">
      <c r="A37" s="58">
        <v>33</v>
      </c>
      <c r="B37" s="59" t="s">
        <v>74</v>
      </c>
      <c r="C37" s="60">
        <v>3300000</v>
      </c>
      <c r="D37" s="61"/>
    </row>
    <row r="38" spans="1:4" x14ac:dyDescent="0.25">
      <c r="A38" s="58">
        <v>34</v>
      </c>
      <c r="B38" s="59" t="s">
        <v>75</v>
      </c>
      <c r="C38" s="60">
        <v>2750000</v>
      </c>
      <c r="D38" s="61"/>
    </row>
    <row r="39" spans="1:4" s="53" customFormat="1" x14ac:dyDescent="0.25">
      <c r="A39" s="84" t="s">
        <v>76</v>
      </c>
      <c r="B39" s="84"/>
      <c r="C39" s="60"/>
      <c r="D39" s="67"/>
    </row>
    <row r="40" spans="1:4" x14ac:dyDescent="0.25">
      <c r="B40" s="69" t="s">
        <v>34</v>
      </c>
      <c r="C40" s="70"/>
      <c r="D40" s="71"/>
    </row>
    <row r="41" spans="1:4" x14ac:dyDescent="0.25">
      <c r="C41" s="85"/>
      <c r="D41" s="85"/>
    </row>
    <row r="42" spans="1:4" s="69" customFormat="1" x14ac:dyDescent="0.25">
      <c r="A42" s="86"/>
      <c r="B42" s="86"/>
      <c r="C42" s="86" t="s">
        <v>77</v>
      </c>
      <c r="D42" s="86"/>
    </row>
    <row r="43" spans="1:4" s="69" customFormat="1" x14ac:dyDescent="0.25">
      <c r="A43" s="70"/>
      <c r="B43" s="70"/>
      <c r="C43" s="70"/>
      <c r="D43" s="70"/>
    </row>
    <row r="44" spans="1:4" s="69" customFormat="1" x14ac:dyDescent="0.25"/>
    <row r="45" spans="1:4" s="69" customFormat="1" x14ac:dyDescent="0.25"/>
    <row r="46" spans="1:4" s="69" customFormat="1" x14ac:dyDescent="0.25">
      <c r="A46" s="86"/>
      <c r="B46" s="86"/>
      <c r="C46" s="86" t="s">
        <v>78</v>
      </c>
      <c r="D46" s="86"/>
    </row>
  </sheetData>
  <mergeCells count="10">
    <mergeCell ref="A1:B1"/>
    <mergeCell ref="A2:B2"/>
    <mergeCell ref="A3:D3"/>
    <mergeCell ref="C1:D1"/>
    <mergeCell ref="A39:B39"/>
    <mergeCell ref="C41:D41"/>
    <mergeCell ref="A42:B42"/>
    <mergeCell ref="C42:D42"/>
    <mergeCell ref="A46:B46"/>
    <mergeCell ref="C46:D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chi tiếtHK1-23-24</vt:lpstr>
      <vt:lpstr>FILE TONG-hk 1-23-24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TOLIMAN</dc:creator>
  <cp:lastModifiedBy>Hoàng Văn  Ứng</cp:lastModifiedBy>
  <cp:lastPrinted>2024-01-20T02:46:23Z</cp:lastPrinted>
  <dcterms:created xsi:type="dcterms:W3CDTF">2020-12-18T08:07:17Z</dcterms:created>
  <dcterms:modified xsi:type="dcterms:W3CDTF">2024-01-20T02:46:52Z</dcterms:modified>
</cp:coreProperties>
</file>