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 tabRatio="673" activeTab="1"/>
  </bookViews>
  <sheets>
    <sheet name="DS- THU NOP HK2" sheetId="13" r:id="rId1"/>
    <sheet name="Chi tiết HK2 " sheetId="16" r:id="rId2"/>
    <sheet name="DS- CHUA THANH TOAN HK1" sheetId="14" r:id="rId3"/>
  </sheets>
  <calcPr calcId="144525"/>
</workbook>
</file>

<file path=xl/calcChain.xml><?xml version="1.0" encoding="utf-8"?>
<calcChain xmlns="http://schemas.openxmlformats.org/spreadsheetml/2006/main">
  <c r="E7" i="16" l="1"/>
  <c r="G7" i="16" s="1"/>
  <c r="E8" i="16"/>
  <c r="G8" i="16" s="1"/>
  <c r="E9" i="16"/>
  <c r="G9" i="16" s="1"/>
  <c r="E10" i="16"/>
  <c r="G10" i="16" s="1"/>
  <c r="E11" i="16"/>
  <c r="G11" i="16" s="1"/>
  <c r="E12" i="16"/>
  <c r="G12" i="16" s="1"/>
  <c r="E13" i="16"/>
  <c r="G13" i="16" s="1"/>
  <c r="E14" i="16"/>
  <c r="G14" i="16" s="1"/>
  <c r="E15" i="16"/>
  <c r="G15" i="16" s="1"/>
  <c r="E16" i="16"/>
  <c r="G16" i="16" s="1"/>
  <c r="E17" i="16"/>
  <c r="G17" i="16" s="1"/>
  <c r="E18" i="16"/>
  <c r="G18" i="16" s="1"/>
  <c r="C19" i="16"/>
  <c r="E21" i="16"/>
  <c r="E22" i="16"/>
  <c r="G22" i="16" s="1"/>
  <c r="E23" i="16"/>
  <c r="G23" i="16" s="1"/>
  <c r="E24" i="16"/>
  <c r="G24" i="16" s="1"/>
  <c r="E25" i="16"/>
  <c r="G25" i="16" s="1"/>
  <c r="E26" i="16"/>
  <c r="G26" i="16" s="1"/>
  <c r="E27" i="16"/>
  <c r="G27" i="16" s="1"/>
  <c r="E28" i="16"/>
  <c r="G28" i="16" s="1"/>
  <c r="E29" i="16"/>
  <c r="G29" i="16" s="1"/>
  <c r="E30" i="16"/>
  <c r="G30" i="16" s="1"/>
  <c r="E31" i="16"/>
  <c r="G31" i="16" s="1"/>
  <c r="C32" i="16"/>
  <c r="E34" i="16"/>
  <c r="G34" i="16" s="1"/>
  <c r="E35" i="16"/>
  <c r="E36" i="16"/>
  <c r="G36" i="16" s="1"/>
  <c r="E37" i="16"/>
  <c r="G37" i="16" s="1"/>
  <c r="E38" i="16"/>
  <c r="G38" i="16" s="1"/>
  <c r="E39" i="16"/>
  <c r="G39" i="16" s="1"/>
  <c r="E40" i="16"/>
  <c r="G40" i="16" s="1"/>
  <c r="E41" i="16"/>
  <c r="G41" i="16" s="1"/>
  <c r="E42" i="16"/>
  <c r="G42" i="16" s="1"/>
  <c r="E43" i="16"/>
  <c r="G43" i="16" s="1"/>
  <c r="E44" i="16"/>
  <c r="G44" i="16" s="1"/>
  <c r="E45" i="16"/>
  <c r="G45" i="16" s="1"/>
  <c r="E46" i="16"/>
  <c r="G46" i="16" s="1"/>
  <c r="E47" i="16"/>
  <c r="G47" i="16" s="1"/>
  <c r="C48" i="16"/>
  <c r="E50" i="16"/>
  <c r="G50" i="16" s="1"/>
  <c r="E51" i="16"/>
  <c r="G51" i="16" s="1"/>
  <c r="E52" i="16"/>
  <c r="G52" i="16" s="1"/>
  <c r="E53" i="16"/>
  <c r="G53" i="16" s="1"/>
  <c r="E54" i="16"/>
  <c r="G54" i="16" s="1"/>
  <c r="E55" i="16"/>
  <c r="G55" i="16" s="1"/>
  <c r="E56" i="16"/>
  <c r="G56" i="16" s="1"/>
  <c r="E57" i="16"/>
  <c r="G57" i="16" s="1"/>
  <c r="E58" i="16"/>
  <c r="G58" i="16" s="1"/>
  <c r="E59" i="16"/>
  <c r="G59" i="16" s="1"/>
  <c r="E60" i="16"/>
  <c r="G60" i="16" s="1"/>
  <c r="E61" i="16"/>
  <c r="G61" i="16" s="1"/>
  <c r="E62" i="16"/>
  <c r="G62" i="16" s="1"/>
  <c r="C63" i="16"/>
  <c r="D14" i="14"/>
  <c r="C64" i="16" l="1"/>
  <c r="E48" i="16"/>
  <c r="E32" i="16"/>
  <c r="G19" i="16"/>
  <c r="G63" i="16"/>
  <c r="H63" i="16" s="1"/>
  <c r="E19" i="16"/>
  <c r="E63" i="16"/>
  <c r="G35" i="16"/>
  <c r="G48" i="16" s="1"/>
  <c r="H48" i="16" s="1"/>
  <c r="G21" i="16"/>
  <c r="G32" i="16" s="1"/>
  <c r="H32" i="16" s="1"/>
  <c r="E64" i="16" l="1"/>
  <c r="H19" i="16"/>
  <c r="H64" i="16" s="1"/>
  <c r="G64" i="16"/>
</calcChain>
</file>

<file path=xl/sharedStrings.xml><?xml version="1.0" encoding="utf-8"?>
<sst xmlns="http://schemas.openxmlformats.org/spreadsheetml/2006/main" count="161" uniqueCount="87">
  <si>
    <t xml:space="preserve"> </t>
  </si>
  <si>
    <t xml:space="preserve"> ĐỐI CHIẾU CÔNG NỢ</t>
  </si>
  <si>
    <t>STT</t>
  </si>
  <si>
    <t>Tổng cộng (3)</t>
  </si>
  <si>
    <t>Tổng cộng (4)</t>
  </si>
  <si>
    <t>CỘNG (1)(2)(3)(4)</t>
  </si>
  <si>
    <t>Người lập</t>
  </si>
  <si>
    <t>Ghi chú</t>
  </si>
  <si>
    <t>Tổng cộng (2)</t>
  </si>
  <si>
    <t>UBND HUYỆN PHONG ĐIỀN</t>
  </si>
  <si>
    <t>PHÒNG GIÁO DỤC VÀ ĐÀO TẠO</t>
  </si>
  <si>
    <t>ĐƠN VỊ</t>
  </si>
  <si>
    <t>TH Tân Mỹ</t>
  </si>
  <si>
    <t>TH Hòa Mỹ</t>
  </si>
  <si>
    <t>TH Phong Xuân</t>
  </si>
  <si>
    <t>TH Tây Bắc Sơn</t>
  </si>
  <si>
    <t>TH Đông Nam Sơn</t>
  </si>
  <si>
    <t>TH Phò Ninh</t>
  </si>
  <si>
    <t>THCS Phong Mỹ</t>
  </si>
  <si>
    <t>THCS Phong Xuân</t>
  </si>
  <si>
    <t>THCS Phong Sơn</t>
  </si>
  <si>
    <t>THCS Phong An</t>
  </si>
  <si>
    <t>THCS Nguyễn Duy</t>
  </si>
  <si>
    <t>THCS Phong Bình</t>
  </si>
  <si>
    <t>THCS Điền Lộc</t>
  </si>
  <si>
    <t>THCS Điền Hải</t>
  </si>
  <si>
    <t>THCS Phong Hải</t>
  </si>
  <si>
    <t xml:space="preserve"> PHÒNG GIÁO DỤC VÀ ĐÀO TẠO HUYỆN PHONG ĐIỀN</t>
  </si>
  <si>
    <t>Trường THCS Phong Hải</t>
  </si>
  <si>
    <t xml:space="preserve"> Kỳ II - Năm học 2022-2023</t>
  </si>
  <si>
    <t>THÁNG 1/2023</t>
  </si>
  <si>
    <t>CN</t>
  </si>
  <si>
    <t>T4</t>
  </si>
  <si>
    <t>T6</t>
  </si>
  <si>
    <t>T7</t>
  </si>
  <si>
    <t>TẾT T4</t>
  </si>
  <si>
    <t>TẾT T6</t>
  </si>
  <si>
    <t>Tổng cộng (1)</t>
  </si>
  <si>
    <t>THÁNG 2/2023</t>
  </si>
  <si>
    <t>TẾT T7</t>
  </si>
  <si>
    <t>TẾT CN</t>
  </si>
  <si>
    <t>XUÂN22</t>
  </si>
  <si>
    <t>THÁNG 3/2023</t>
  </si>
  <si>
    <t>41đb</t>
  </si>
  <si>
    <t>THÁNG 4/2023</t>
  </si>
  <si>
    <t>58ĐB</t>
  </si>
  <si>
    <t>Phong Điền, ngày 15  tháng 5 năm 2022</t>
  </si>
  <si>
    <t>Bằng chữ: Bốn triệu ba trăm chín mươi hai nghìn đồng.</t>
  </si>
  <si>
    <t>Ngày nộp</t>
  </si>
  <si>
    <t>Số tiền (đồng)</t>
  </si>
  <si>
    <t xml:space="preserve">Ký nộp </t>
  </si>
  <si>
    <t xml:space="preserve">THCS Phong Hiền </t>
  </si>
  <si>
    <t>TH&amp;THCS Lê Văn Miến</t>
  </si>
  <si>
    <t>THCS Phong Hòa</t>
  </si>
  <si>
    <t>THCS Nguyễn Tri Phương</t>
  </si>
  <si>
    <t>TH&amp;THCS Ng  Lộ Trạch</t>
  </si>
  <si>
    <t>TH&amp;THCS Điền Hòa</t>
  </si>
  <si>
    <t>TH  Điền An</t>
  </si>
  <si>
    <t>TH  Hương Lâm</t>
  </si>
  <si>
    <t>TH  Đông Hiền</t>
  </si>
  <si>
    <t>TH  Tây Bắc Hiền</t>
  </si>
  <si>
    <t>TH  Trần Quốc Toản</t>
  </si>
  <si>
    <t xml:space="preserve">TH Phong Chương </t>
  </si>
  <si>
    <t>TH  Phong Hòa I</t>
  </si>
  <si>
    <t>TH  Phong Hòa II</t>
  </si>
  <si>
    <t>TH  Phong Bình</t>
  </si>
  <si>
    <t>TH  Điền Hương</t>
  </si>
  <si>
    <t>TH  Điền Lộc</t>
  </si>
  <si>
    <t>TH  Điền Hải</t>
  </si>
  <si>
    <t>TH  Phong Hải</t>
  </si>
  <si>
    <t>Tổng</t>
  </si>
  <si>
    <t>Bằng chữ:</t>
  </si>
  <si>
    <t>Phong Điền, ngày      tháng   1 năm 2023</t>
  </si>
  <si>
    <t>XÁC NHẬN VĂN PHÒNG</t>
  </si>
  <si>
    <t>NGƯỜI THU</t>
  </si>
  <si>
    <t>Đoàn Thị Diệu</t>
  </si>
  <si>
    <t>Nguyễn Thị Phương Thảo</t>
  </si>
  <si>
    <t>HỌC KỲ 1I</t>
  </si>
  <si>
    <t>DANH SÁCH CÁC ĐƠN VỊ NỘP TIỀN BÁO THIẾU NIÊN TIỀN PHONG NĂM 2022-2023
 (HỌC KỲ II)</t>
  </si>
  <si>
    <t>HỌC KỲ 1</t>
  </si>
  <si>
    <t>DANH SÁCH CÁC ĐƠN VỊ CHƯA NỘP TIỀN BÁO THIẾU NIÊN TIỀN PHONG NĂM 2022-2023
 (HỌC KỲ I)</t>
  </si>
  <si>
    <t>Chưa nộp</t>
  </si>
  <si>
    <t>Phong Điền, ngày      tháng 5 năm 2023</t>
  </si>
  <si>
    <t>Người phụ trách</t>
  </si>
  <si>
    <t>Ngô Đình Vĩnh</t>
  </si>
  <si>
    <t>Đỗ Thị Hằng</t>
  </si>
  <si>
    <t>NGƯỜI THU HỘ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</si>
</sst>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</font>
    <font>
      <b/>
      <i/>
      <sz val="12"/>
      <name val="Times New Roman"/>
      <family val="1"/>
    </font>
    <font>
      <sz val="12"/>
      <color indexed="63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6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3" fillId="0" borderId="0" xfId="0" applyFont="1"/>
    <xf numFmtId="0" fontId="5" fillId="0" borderId="0" xfId="0" applyFont="1"/>
    <xf numFmtId="0" fontId="7" fillId="0" borderId="0" xfId="1" applyFont="1"/>
    <xf numFmtId="164" fontId="8" fillId="0" borderId="0" xfId="2" applyNumberFormat="1" applyFont="1"/>
    <xf numFmtId="164" fontId="7" fillId="0" borderId="0" xfId="2" applyNumberFormat="1" applyFont="1"/>
    <xf numFmtId="164" fontId="9" fillId="0" borderId="0" xfId="2" applyNumberFormat="1" applyFont="1" applyAlignment="1">
      <alignment horizontal="center"/>
    </xf>
    <xf numFmtId="3" fontId="10" fillId="2" borderId="7" xfId="0" applyNumberFormat="1" applyFont="1" applyFill="1" applyBorder="1" applyAlignment="1">
      <alignment vertical="center"/>
    </xf>
    <xf numFmtId="164" fontId="11" fillId="0" borderId="0" xfId="2" applyNumberFormat="1" applyFont="1" applyAlignment="1">
      <alignment horizontal="center"/>
    </xf>
    <xf numFmtId="0" fontId="9" fillId="0" borderId="0" xfId="1" applyFont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" fillId="3" borderId="4" xfId="0" applyFont="1" applyFill="1" applyBorder="1"/>
    <xf numFmtId="164" fontId="1" fillId="3" borderId="4" xfId="0" applyNumberFormat="1" applyFont="1" applyFill="1" applyBorder="1"/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4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/>
    </xf>
    <xf numFmtId="0" fontId="17" fillId="0" borderId="4" xfId="3" applyFont="1" applyFill="1" applyBorder="1" applyAlignment="1">
      <alignment wrapText="1"/>
    </xf>
    <xf numFmtId="0" fontId="17" fillId="0" borderId="4" xfId="3" applyFont="1" applyFill="1" applyBorder="1" applyAlignment="1">
      <alignment horizontal="center" wrapText="1"/>
    </xf>
    <xf numFmtId="3" fontId="17" fillId="0" borderId="4" xfId="3" applyNumberFormat="1" applyFont="1" applyFill="1" applyBorder="1" applyAlignment="1">
      <alignment horizontal="center" wrapText="1"/>
    </xf>
    <xf numFmtId="0" fontId="12" fillId="0" borderId="4" xfId="3" applyFont="1" applyFill="1" applyBorder="1" applyAlignment="1">
      <alignment horizontal="center"/>
    </xf>
    <xf numFmtId="3" fontId="12" fillId="0" borderId="4" xfId="3" applyNumberFormat="1" applyFont="1" applyFill="1" applyBorder="1" applyAlignment="1">
      <alignment horizontal="center"/>
    </xf>
    <xf numFmtId="0" fontId="17" fillId="0" borderId="4" xfId="3" applyFont="1" applyFill="1" applyBorder="1" applyAlignment="1">
      <alignment horizontal="left" wrapText="1"/>
    </xf>
    <xf numFmtId="3" fontId="12" fillId="0" borderId="0" xfId="0" applyNumberFormat="1" applyFont="1"/>
    <xf numFmtId="0" fontId="14" fillId="0" borderId="0" xfId="0" applyFont="1"/>
    <xf numFmtId="0" fontId="14" fillId="0" borderId="4" xfId="3" applyFont="1" applyBorder="1" applyAlignment="1">
      <alignment horizontal="center"/>
    </xf>
    <xf numFmtId="165" fontId="14" fillId="0" borderId="4" xfId="4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/>
    <xf numFmtId="3" fontId="12" fillId="0" borderId="4" xfId="0" applyNumberFormat="1" applyFont="1" applyBorder="1"/>
    <xf numFmtId="0" fontId="14" fillId="0" borderId="0" xfId="0" applyFont="1" applyFill="1"/>
    <xf numFmtId="0" fontId="14" fillId="0" borderId="4" xfId="3" applyFont="1" applyBorder="1" applyAlignment="1">
      <alignment horizontal="center"/>
    </xf>
    <xf numFmtId="0" fontId="20" fillId="0" borderId="0" xfId="0" applyFont="1"/>
    <xf numFmtId="164" fontId="20" fillId="0" borderId="0" xfId="0" applyNumberFormat="1" applyFont="1"/>
    <xf numFmtId="164" fontId="20" fillId="0" borderId="0" xfId="5" applyNumberFormat="1" applyFont="1"/>
    <xf numFmtId="3" fontId="20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1" fillId="0" borderId="4" xfId="3" applyFont="1" applyFill="1" applyBorder="1" applyAlignment="1">
      <alignment wrapText="1"/>
    </xf>
    <xf numFmtId="0" fontId="21" fillId="0" borderId="4" xfId="3" applyFont="1" applyFill="1" applyBorder="1" applyAlignment="1">
      <alignment horizontal="center" wrapText="1"/>
    </xf>
    <xf numFmtId="3" fontId="21" fillId="0" borderId="4" xfId="3" applyNumberFormat="1" applyFont="1" applyFill="1" applyBorder="1" applyAlignment="1">
      <alignment horizontal="center" wrapText="1"/>
    </xf>
    <xf numFmtId="0" fontId="14" fillId="0" borderId="4" xfId="3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</cellXfs>
  <cellStyles count="6">
    <cellStyle name="Comma" xfId="5" builtinId="3"/>
    <cellStyle name="Comma 2" xfId="2"/>
    <cellStyle name="Comma_Sheet1" xfId="4"/>
    <cellStyle name="Normal" xfId="0" builtinId="0"/>
    <cellStyle name="Normal 2" xfId="1"/>
    <cellStyle name="Normal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A20" sqref="A20:H20"/>
    </sheetView>
  </sheetViews>
  <sheetFormatPr defaultRowHeight="15.75" x14ac:dyDescent="0.25"/>
  <cols>
    <col min="1" max="1" width="5.140625" style="43" bestFit="1" customWidth="1"/>
    <col min="2" max="2" width="25.85546875" style="43" bestFit="1" customWidth="1"/>
    <col min="3" max="3" width="12.7109375" style="42" customWidth="1"/>
    <col min="4" max="4" width="15.42578125" style="42" bestFit="1" customWidth="1"/>
    <col min="5" max="5" width="8.7109375" style="42" bestFit="1" customWidth="1"/>
    <col min="6" max="6" width="11.140625" style="42" bestFit="1" customWidth="1"/>
    <col min="7" max="7" width="11.85546875" style="42" customWidth="1"/>
    <col min="8" max="9" width="10.140625" style="43" bestFit="1" customWidth="1"/>
    <col min="10" max="16384" width="9.140625" style="43"/>
  </cols>
  <sheetData>
    <row r="1" spans="1:9" x14ac:dyDescent="0.25">
      <c r="A1" s="68" t="s">
        <v>9</v>
      </c>
      <c r="B1" s="68"/>
      <c r="C1" s="68"/>
    </row>
    <row r="2" spans="1:9" x14ac:dyDescent="0.25">
      <c r="A2" s="69" t="s">
        <v>10</v>
      </c>
      <c r="B2" s="69"/>
      <c r="C2" s="69"/>
      <c r="D2" s="44"/>
      <c r="E2" s="44"/>
      <c r="F2" s="44"/>
    </row>
    <row r="3" spans="1:9" ht="40.5" customHeight="1" x14ac:dyDescent="0.25">
      <c r="A3" s="70" t="s">
        <v>78</v>
      </c>
      <c r="B3" s="70"/>
      <c r="C3" s="70"/>
      <c r="D3" s="70"/>
      <c r="E3" s="70"/>
      <c r="F3" s="70"/>
      <c r="G3" s="70"/>
      <c r="H3" s="70"/>
    </row>
    <row r="4" spans="1:9" x14ac:dyDescent="0.25">
      <c r="A4" s="71" t="s">
        <v>2</v>
      </c>
      <c r="B4" s="71" t="s">
        <v>11</v>
      </c>
      <c r="C4" s="72" t="s">
        <v>77</v>
      </c>
      <c r="D4" s="72"/>
      <c r="E4" s="72"/>
      <c r="F4" s="72"/>
      <c r="G4" s="72"/>
      <c r="H4" s="72" t="s">
        <v>7</v>
      </c>
    </row>
    <row r="5" spans="1:9" s="47" customFormat="1" x14ac:dyDescent="0.25">
      <c r="A5" s="71"/>
      <c r="B5" s="71"/>
      <c r="C5" s="45" t="s">
        <v>48</v>
      </c>
      <c r="D5" s="46" t="s">
        <v>49</v>
      </c>
      <c r="E5" s="46"/>
      <c r="F5" s="46"/>
      <c r="G5" s="45" t="s">
        <v>50</v>
      </c>
      <c r="H5" s="72"/>
    </row>
    <row r="6" spans="1:9" x14ac:dyDescent="0.25">
      <c r="A6" s="48">
        <v>1</v>
      </c>
      <c r="B6" s="49" t="s">
        <v>18</v>
      </c>
      <c r="C6" s="50"/>
      <c r="D6" s="51">
        <v>2928000</v>
      </c>
      <c r="E6" s="51"/>
      <c r="F6" s="51"/>
      <c r="G6" s="52"/>
      <c r="H6" s="53"/>
    </row>
    <row r="7" spans="1:9" x14ac:dyDescent="0.25">
      <c r="A7" s="48">
        <v>2</v>
      </c>
      <c r="B7" s="49" t="s">
        <v>19</v>
      </c>
      <c r="C7" s="50"/>
      <c r="D7" s="51">
        <v>1952000</v>
      </c>
      <c r="E7" s="51"/>
      <c r="F7" s="51"/>
      <c r="G7" s="52"/>
      <c r="H7" s="53"/>
    </row>
    <row r="8" spans="1:9" x14ac:dyDescent="0.25">
      <c r="A8" s="48">
        <v>3</v>
      </c>
      <c r="B8" s="49" t="s">
        <v>20</v>
      </c>
      <c r="C8" s="50"/>
      <c r="D8" s="51">
        <v>2928000</v>
      </c>
      <c r="E8" s="51"/>
      <c r="F8" s="51"/>
      <c r="G8" s="52"/>
      <c r="H8" s="53"/>
    </row>
    <row r="9" spans="1:9" x14ac:dyDescent="0.25">
      <c r="A9" s="48">
        <v>4</v>
      </c>
      <c r="B9" s="49" t="s">
        <v>21</v>
      </c>
      <c r="C9" s="50"/>
      <c r="D9" s="51">
        <v>9272000</v>
      </c>
      <c r="E9" s="51"/>
      <c r="F9" s="51"/>
      <c r="G9" s="52"/>
      <c r="H9" s="53"/>
    </row>
    <row r="10" spans="1:9" x14ac:dyDescent="0.25">
      <c r="A10" s="48">
        <v>5</v>
      </c>
      <c r="B10" s="54" t="s">
        <v>51</v>
      </c>
      <c r="C10" s="50"/>
      <c r="D10" s="51">
        <v>8784000</v>
      </c>
      <c r="E10" s="51"/>
      <c r="F10" s="51"/>
      <c r="G10" s="52"/>
      <c r="H10" s="61"/>
    </row>
    <row r="11" spans="1:9" x14ac:dyDescent="0.25">
      <c r="A11" s="48">
        <v>6</v>
      </c>
      <c r="B11" s="54" t="s">
        <v>22</v>
      </c>
      <c r="C11" s="50"/>
      <c r="D11" s="51">
        <v>9272000</v>
      </c>
      <c r="E11" s="51"/>
      <c r="F11" s="51"/>
      <c r="G11" s="52"/>
      <c r="H11" s="53"/>
      <c r="I11" s="55"/>
    </row>
    <row r="12" spans="1:9" x14ac:dyDescent="0.25">
      <c r="A12" s="48">
        <v>7</v>
      </c>
      <c r="B12" s="49" t="s">
        <v>52</v>
      </c>
      <c r="C12" s="50"/>
      <c r="D12" s="51">
        <v>5368000</v>
      </c>
      <c r="E12" s="51"/>
      <c r="F12" s="51"/>
      <c r="G12" s="52"/>
      <c r="H12" s="53"/>
    </row>
    <row r="13" spans="1:9" x14ac:dyDescent="0.25">
      <c r="A13" s="48">
        <v>8</v>
      </c>
      <c r="B13" s="49" t="s">
        <v>53</v>
      </c>
      <c r="C13" s="50"/>
      <c r="D13" s="51">
        <v>5368000</v>
      </c>
      <c r="E13" s="51"/>
      <c r="F13" s="51"/>
      <c r="G13" s="52"/>
      <c r="H13" s="53"/>
    </row>
    <row r="14" spans="1:9" x14ac:dyDescent="0.25">
      <c r="A14" s="48">
        <v>9</v>
      </c>
      <c r="B14" s="49" t="s">
        <v>54</v>
      </c>
      <c r="C14" s="50"/>
      <c r="D14" s="51">
        <v>5856000</v>
      </c>
      <c r="E14" s="51"/>
      <c r="F14" s="51"/>
      <c r="G14" s="52"/>
      <c r="H14" s="53"/>
    </row>
    <row r="15" spans="1:9" x14ac:dyDescent="0.25">
      <c r="A15" s="48">
        <v>10</v>
      </c>
      <c r="B15" s="49" t="s">
        <v>23</v>
      </c>
      <c r="C15" s="50"/>
      <c r="D15" s="51">
        <v>2928000</v>
      </c>
      <c r="E15" s="51"/>
      <c r="F15" s="51"/>
      <c r="G15" s="52"/>
      <c r="H15" s="53"/>
    </row>
    <row r="16" spans="1:9" s="62" customFormat="1" x14ac:dyDescent="0.25">
      <c r="A16" s="52">
        <v>11</v>
      </c>
      <c r="B16" s="49" t="s">
        <v>55</v>
      </c>
      <c r="C16" s="50"/>
      <c r="D16" s="51">
        <v>4880000</v>
      </c>
      <c r="E16" s="51"/>
      <c r="F16" s="51"/>
      <c r="G16" s="52"/>
      <c r="H16" s="53"/>
    </row>
    <row r="17" spans="1:8" x14ac:dyDescent="0.25">
      <c r="A17" s="48">
        <v>12</v>
      </c>
      <c r="B17" s="49" t="s">
        <v>24</v>
      </c>
      <c r="C17" s="50"/>
      <c r="D17" s="51">
        <v>3904000</v>
      </c>
      <c r="E17" s="51"/>
      <c r="F17" s="51"/>
      <c r="G17" s="52"/>
      <c r="H17" s="53"/>
    </row>
    <row r="18" spans="1:8" s="56" customFormat="1" x14ac:dyDescent="0.25">
      <c r="A18" s="48">
        <v>13</v>
      </c>
      <c r="B18" s="49" t="s">
        <v>56</v>
      </c>
      <c r="C18" s="50"/>
      <c r="D18" s="51">
        <v>5856000</v>
      </c>
      <c r="E18" s="51"/>
      <c r="F18" s="51"/>
      <c r="G18" s="52"/>
      <c r="H18" s="53"/>
    </row>
    <row r="19" spans="1:8" x14ac:dyDescent="0.25">
      <c r="A19" s="48">
        <v>14</v>
      </c>
      <c r="B19" s="49" t="s">
        <v>25</v>
      </c>
      <c r="C19" s="50"/>
      <c r="D19" s="51">
        <v>3904000</v>
      </c>
      <c r="E19" s="51"/>
      <c r="F19" s="51"/>
      <c r="G19" s="52"/>
      <c r="H19" s="53"/>
    </row>
    <row r="20" spans="1:8" x14ac:dyDescent="0.25">
      <c r="A20" s="63">
        <v>15</v>
      </c>
      <c r="B20" s="80" t="s">
        <v>26</v>
      </c>
      <c r="C20" s="81"/>
      <c r="D20" s="82">
        <v>4392000</v>
      </c>
      <c r="E20" s="82"/>
      <c r="F20" s="82"/>
      <c r="G20" s="83"/>
      <c r="H20" s="84"/>
    </row>
    <row r="21" spans="1:8" x14ac:dyDescent="0.25">
      <c r="A21" s="48">
        <v>16</v>
      </c>
      <c r="B21" s="49" t="s">
        <v>12</v>
      </c>
      <c r="C21" s="50"/>
      <c r="D21" s="51">
        <v>2292000</v>
      </c>
      <c r="E21" s="51"/>
      <c r="F21" s="51"/>
      <c r="G21" s="52"/>
      <c r="H21" s="53"/>
    </row>
    <row r="22" spans="1:8" x14ac:dyDescent="0.25">
      <c r="A22" s="48">
        <v>17</v>
      </c>
      <c r="B22" s="49" t="s">
        <v>13</v>
      </c>
      <c r="C22" s="50"/>
      <c r="D22" s="51">
        <v>3438000</v>
      </c>
      <c r="E22" s="51"/>
      <c r="F22" s="51"/>
      <c r="G22" s="52"/>
      <c r="H22" s="53"/>
    </row>
    <row r="23" spans="1:8" x14ac:dyDescent="0.25">
      <c r="A23" s="48">
        <v>18</v>
      </c>
      <c r="B23" s="49" t="s">
        <v>14</v>
      </c>
      <c r="C23" s="50"/>
      <c r="D23" s="51">
        <v>3438000</v>
      </c>
      <c r="E23" s="51"/>
      <c r="F23" s="51"/>
      <c r="G23" s="52"/>
      <c r="H23" s="53"/>
    </row>
    <row r="24" spans="1:8" x14ac:dyDescent="0.25">
      <c r="A24" s="48">
        <v>19</v>
      </c>
      <c r="B24" s="49" t="s">
        <v>15</v>
      </c>
      <c r="C24" s="50"/>
      <c r="D24" s="51">
        <v>976000</v>
      </c>
      <c r="E24" s="51"/>
      <c r="F24" s="51"/>
      <c r="G24" s="52"/>
      <c r="H24" s="53"/>
    </row>
    <row r="25" spans="1:8" x14ac:dyDescent="0.25">
      <c r="A25" s="48">
        <v>20</v>
      </c>
      <c r="B25" s="49" t="s">
        <v>16</v>
      </c>
      <c r="C25" s="50"/>
      <c r="D25" s="51">
        <v>1804000</v>
      </c>
      <c r="E25" s="51"/>
      <c r="F25" s="51"/>
      <c r="G25" s="52"/>
      <c r="H25" s="53"/>
    </row>
    <row r="26" spans="1:8" x14ac:dyDescent="0.25">
      <c r="A26" s="48">
        <v>21</v>
      </c>
      <c r="B26" s="49" t="s">
        <v>17</v>
      </c>
      <c r="C26" s="50"/>
      <c r="D26" s="51">
        <v>1804000</v>
      </c>
      <c r="E26" s="51"/>
      <c r="F26" s="51"/>
      <c r="G26" s="52"/>
      <c r="H26" s="53"/>
    </row>
    <row r="27" spans="1:8" x14ac:dyDescent="0.25">
      <c r="A27" s="48">
        <v>22</v>
      </c>
      <c r="B27" s="49" t="s">
        <v>57</v>
      </c>
      <c r="C27" s="50"/>
      <c r="D27" s="51">
        <v>2928000</v>
      </c>
      <c r="E27" s="51"/>
      <c r="F27" s="51"/>
      <c r="G27" s="52"/>
      <c r="H27" s="53"/>
    </row>
    <row r="28" spans="1:8" x14ac:dyDescent="0.25">
      <c r="A28" s="48">
        <v>23</v>
      </c>
      <c r="B28" s="49" t="s">
        <v>58</v>
      </c>
      <c r="C28" s="50"/>
      <c r="D28" s="51">
        <v>1952000</v>
      </c>
      <c r="E28" s="51"/>
      <c r="F28" s="51"/>
      <c r="G28" s="52"/>
      <c r="H28" s="53"/>
    </row>
    <row r="29" spans="1:8" x14ac:dyDescent="0.25">
      <c r="A29" s="48">
        <v>24</v>
      </c>
      <c r="B29" s="49" t="s">
        <v>59</v>
      </c>
      <c r="C29" s="50"/>
      <c r="D29" s="51">
        <v>2292000</v>
      </c>
      <c r="E29" s="51"/>
      <c r="F29" s="51"/>
      <c r="G29" s="52"/>
      <c r="H29" s="53"/>
    </row>
    <row r="30" spans="1:8" x14ac:dyDescent="0.25">
      <c r="A30" s="48">
        <v>25</v>
      </c>
      <c r="B30" s="49" t="s">
        <v>60</v>
      </c>
      <c r="C30" s="50"/>
      <c r="D30" s="51">
        <v>1464000</v>
      </c>
      <c r="E30" s="51"/>
      <c r="F30" s="51"/>
      <c r="G30" s="52"/>
      <c r="H30" s="53"/>
    </row>
    <row r="31" spans="1:8" x14ac:dyDescent="0.25">
      <c r="A31" s="48">
        <v>26</v>
      </c>
      <c r="B31" s="49" t="s">
        <v>61</v>
      </c>
      <c r="C31" s="50"/>
      <c r="D31" s="51">
        <v>6876000</v>
      </c>
      <c r="E31" s="51"/>
      <c r="F31" s="51"/>
      <c r="G31" s="52"/>
      <c r="H31" s="53"/>
    </row>
    <row r="32" spans="1:8" x14ac:dyDescent="0.25">
      <c r="A32" s="48">
        <v>27</v>
      </c>
      <c r="B32" s="49" t="s">
        <v>62</v>
      </c>
      <c r="C32" s="50"/>
      <c r="D32" s="51">
        <v>4880000</v>
      </c>
      <c r="E32" s="51"/>
      <c r="F32" s="51"/>
      <c r="G32" s="52"/>
      <c r="H32" s="53"/>
    </row>
    <row r="33" spans="1:8" x14ac:dyDescent="0.25">
      <c r="A33" s="48">
        <v>28</v>
      </c>
      <c r="B33" s="49" t="s">
        <v>63</v>
      </c>
      <c r="C33" s="50"/>
      <c r="D33" s="51">
        <v>4288000</v>
      </c>
      <c r="E33" s="51"/>
      <c r="F33" s="51"/>
      <c r="G33" s="52"/>
      <c r="H33" s="53"/>
    </row>
    <row r="34" spans="1:8" x14ac:dyDescent="0.25">
      <c r="A34" s="48">
        <v>29</v>
      </c>
      <c r="B34" s="49" t="s">
        <v>64</v>
      </c>
      <c r="C34" s="50"/>
      <c r="D34" s="51">
        <v>2292000</v>
      </c>
      <c r="E34" s="51"/>
      <c r="F34" s="51"/>
      <c r="G34" s="52"/>
      <c r="H34" s="53"/>
    </row>
    <row r="35" spans="1:8" x14ac:dyDescent="0.25">
      <c r="A35" s="48">
        <v>30</v>
      </c>
      <c r="B35" s="49" t="s">
        <v>65</v>
      </c>
      <c r="C35" s="50"/>
      <c r="D35" s="51">
        <v>5878000</v>
      </c>
      <c r="E35" s="51"/>
      <c r="F35" s="51"/>
      <c r="G35" s="52"/>
      <c r="H35" s="53"/>
    </row>
    <row r="36" spans="1:8" x14ac:dyDescent="0.25">
      <c r="A36" s="48">
        <v>31</v>
      </c>
      <c r="B36" s="49" t="s">
        <v>66</v>
      </c>
      <c r="C36" s="50"/>
      <c r="D36" s="51">
        <v>1464000</v>
      </c>
      <c r="E36" s="51"/>
      <c r="F36" s="51"/>
      <c r="G36" s="52"/>
      <c r="H36" s="53"/>
    </row>
    <row r="37" spans="1:8" x14ac:dyDescent="0.25">
      <c r="A37" s="48">
        <v>32</v>
      </c>
      <c r="B37" s="49" t="s">
        <v>67</v>
      </c>
      <c r="C37" s="50"/>
      <c r="D37" s="51">
        <v>2440000</v>
      </c>
      <c r="E37" s="51"/>
      <c r="F37" s="51"/>
      <c r="G37" s="52"/>
      <c r="H37" s="53"/>
    </row>
    <row r="38" spans="1:8" x14ac:dyDescent="0.25">
      <c r="A38" s="48">
        <v>33</v>
      </c>
      <c r="B38" s="49" t="s">
        <v>68</v>
      </c>
      <c r="C38" s="50"/>
      <c r="D38" s="51">
        <v>2950000</v>
      </c>
      <c r="E38" s="51"/>
      <c r="F38" s="51"/>
      <c r="G38" s="52"/>
      <c r="H38" s="53"/>
    </row>
    <row r="39" spans="1:8" x14ac:dyDescent="0.25">
      <c r="A39" s="48">
        <v>34</v>
      </c>
      <c r="B39" s="49" t="s">
        <v>69</v>
      </c>
      <c r="C39" s="50"/>
      <c r="D39" s="51">
        <v>2928000</v>
      </c>
      <c r="E39" s="51"/>
      <c r="F39" s="51"/>
      <c r="G39" s="52"/>
      <c r="H39" s="53"/>
    </row>
    <row r="40" spans="1:8" s="42" customFormat="1" x14ac:dyDescent="0.25">
      <c r="A40" s="73" t="s">
        <v>70</v>
      </c>
      <c r="B40" s="73"/>
      <c r="C40" s="57"/>
      <c r="D40" s="51"/>
      <c r="E40" s="51"/>
      <c r="F40" s="51"/>
      <c r="G40" s="58"/>
      <c r="H40" s="53"/>
    </row>
    <row r="41" spans="1:8" x14ac:dyDescent="0.25">
      <c r="B41" s="56" t="s">
        <v>71</v>
      </c>
      <c r="C41" s="59"/>
      <c r="D41" s="59"/>
      <c r="E41" s="59"/>
      <c r="F41" s="59"/>
      <c r="G41" s="59"/>
      <c r="H41" s="56"/>
    </row>
    <row r="42" spans="1:8" x14ac:dyDescent="0.25">
      <c r="C42" s="74" t="s">
        <v>82</v>
      </c>
      <c r="D42" s="74"/>
      <c r="E42" s="74"/>
      <c r="F42" s="74"/>
      <c r="G42" s="74"/>
      <c r="H42" s="74"/>
    </row>
    <row r="43" spans="1:8" x14ac:dyDescent="0.25">
      <c r="A43" s="68" t="s">
        <v>73</v>
      </c>
      <c r="B43" s="68"/>
      <c r="C43" s="68" t="s">
        <v>86</v>
      </c>
      <c r="D43" s="68"/>
      <c r="E43" s="68"/>
      <c r="F43" s="68"/>
      <c r="G43" s="68"/>
      <c r="H43" s="68"/>
    </row>
    <row r="44" spans="1:8" x14ac:dyDescent="0.25">
      <c r="B44" s="60"/>
      <c r="C44" s="60"/>
      <c r="D44" s="60"/>
      <c r="E44" s="60"/>
      <c r="F44" s="60"/>
      <c r="G44" s="60"/>
      <c r="H44" s="56"/>
    </row>
    <row r="46" spans="1:8" x14ac:dyDescent="0.25">
      <c r="A46" s="68" t="s">
        <v>75</v>
      </c>
      <c r="B46" s="68"/>
      <c r="C46" s="68" t="s">
        <v>76</v>
      </c>
      <c r="D46" s="68"/>
      <c r="E46" s="68"/>
      <c r="F46" s="68"/>
      <c r="G46" s="68"/>
      <c r="H46" s="68"/>
    </row>
  </sheetData>
  <mergeCells count="13">
    <mergeCell ref="A40:B40"/>
    <mergeCell ref="C42:H42"/>
    <mergeCell ref="A43:B43"/>
    <mergeCell ref="C43:H43"/>
    <mergeCell ref="A46:B46"/>
    <mergeCell ref="C46:H46"/>
    <mergeCell ref="A1:C1"/>
    <mergeCell ref="A2:C2"/>
    <mergeCell ref="A3:H3"/>
    <mergeCell ref="A4:A5"/>
    <mergeCell ref="B4:B5"/>
    <mergeCell ref="C4:G4"/>
    <mergeCell ref="H4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L10" sqref="L10"/>
    </sheetView>
  </sheetViews>
  <sheetFormatPr defaultRowHeight="15" x14ac:dyDescent="0.25"/>
  <cols>
    <col min="1" max="1" width="13.85546875" customWidth="1"/>
    <col min="2" max="2" width="12.28515625" customWidth="1"/>
    <col min="3" max="3" width="11.42578125" bestFit="1" customWidth="1"/>
    <col min="5" max="5" width="17.140625" customWidth="1"/>
    <col min="7" max="7" width="20.28515625" customWidth="1"/>
    <col min="8" max="8" width="19.85546875" customWidth="1"/>
  </cols>
  <sheetData>
    <row r="1" spans="1:8" ht="18.75" x14ac:dyDescent="0.3">
      <c r="A1" s="12" t="s">
        <v>27</v>
      </c>
      <c r="B1" s="2"/>
      <c r="C1" s="2"/>
      <c r="D1" s="2"/>
      <c r="E1" s="3"/>
      <c r="F1" s="3"/>
      <c r="G1" s="3" t="s">
        <v>0</v>
      </c>
      <c r="H1" s="40">
        <v>34</v>
      </c>
    </row>
    <row r="2" spans="1:8" ht="18.75" x14ac:dyDescent="0.3">
      <c r="A2" s="12"/>
      <c r="B2" s="2"/>
      <c r="C2" s="2"/>
      <c r="D2" s="2"/>
      <c r="E2" s="3"/>
      <c r="F2" s="3"/>
      <c r="G2" s="3"/>
      <c r="H2" s="41"/>
    </row>
    <row r="3" spans="1:8" ht="18.75" x14ac:dyDescent="0.3">
      <c r="A3" s="2"/>
      <c r="B3" s="2"/>
      <c r="C3" s="2"/>
      <c r="D3" s="2"/>
      <c r="E3" s="3" t="s">
        <v>1</v>
      </c>
      <c r="F3" s="3"/>
      <c r="G3" s="3"/>
      <c r="H3" s="3"/>
    </row>
    <row r="4" spans="1:8" ht="18.75" x14ac:dyDescent="0.3">
      <c r="A4" s="2"/>
      <c r="B4" s="1"/>
      <c r="C4" s="1"/>
      <c r="D4" s="1"/>
      <c r="E4" s="3" t="s">
        <v>28</v>
      </c>
      <c r="F4" s="3"/>
      <c r="G4" s="3"/>
      <c r="H4" s="3"/>
    </row>
    <row r="5" spans="1:8" ht="18.75" x14ac:dyDescent="0.3">
      <c r="A5" s="4"/>
      <c r="B5" s="2"/>
      <c r="C5" s="2"/>
      <c r="D5" s="5"/>
      <c r="E5" s="6" t="s">
        <v>29</v>
      </c>
      <c r="F5" s="7"/>
      <c r="G5" s="3"/>
      <c r="H5" s="3"/>
    </row>
    <row r="6" spans="1:8" ht="18.75" x14ac:dyDescent="0.25">
      <c r="A6" s="24"/>
      <c r="B6" s="25"/>
      <c r="C6" s="77" t="s">
        <v>30</v>
      </c>
      <c r="D6" s="78"/>
      <c r="E6" s="78"/>
      <c r="F6" s="79"/>
      <c r="G6" s="26"/>
      <c r="H6" s="26"/>
    </row>
    <row r="7" spans="1:8" ht="18.75" x14ac:dyDescent="0.25">
      <c r="A7" s="27" t="s">
        <v>31</v>
      </c>
      <c r="B7" s="28">
        <v>1</v>
      </c>
      <c r="C7" s="28">
        <v>9</v>
      </c>
      <c r="D7" s="29">
        <v>8000</v>
      </c>
      <c r="E7" s="29">
        <f t="shared" ref="E7:E18" si="0">C7*D7</f>
        <v>72000</v>
      </c>
      <c r="F7" s="29"/>
      <c r="G7" s="29">
        <f t="shared" ref="G7:G18" si="1">E7+F7</f>
        <v>72000</v>
      </c>
      <c r="H7" s="30"/>
    </row>
    <row r="8" spans="1:8" ht="18.75" x14ac:dyDescent="0.25">
      <c r="A8" s="27" t="s">
        <v>32</v>
      </c>
      <c r="B8" s="28">
        <v>2</v>
      </c>
      <c r="C8" s="28">
        <v>9</v>
      </c>
      <c r="D8" s="29">
        <v>8000</v>
      </c>
      <c r="E8" s="29">
        <f t="shared" si="0"/>
        <v>72000</v>
      </c>
      <c r="F8" s="29"/>
      <c r="G8" s="29">
        <f t="shared" si="1"/>
        <v>72000</v>
      </c>
      <c r="H8" s="30"/>
    </row>
    <row r="9" spans="1:8" ht="18.75" x14ac:dyDescent="0.25">
      <c r="A9" s="31" t="s">
        <v>33</v>
      </c>
      <c r="B9" s="28">
        <v>3</v>
      </c>
      <c r="C9" s="28">
        <v>9</v>
      </c>
      <c r="D9" s="29">
        <v>8000</v>
      </c>
      <c r="E9" s="29">
        <f t="shared" si="0"/>
        <v>72000</v>
      </c>
      <c r="F9" s="29"/>
      <c r="G9" s="29">
        <f t="shared" si="1"/>
        <v>72000</v>
      </c>
      <c r="H9" s="30"/>
    </row>
    <row r="10" spans="1:8" ht="18.75" x14ac:dyDescent="0.25">
      <c r="A10" s="31" t="s">
        <v>31</v>
      </c>
      <c r="B10" s="28">
        <v>5</v>
      </c>
      <c r="C10" s="28">
        <v>9</v>
      </c>
      <c r="D10" s="29">
        <v>8000</v>
      </c>
      <c r="E10" s="29">
        <f t="shared" si="0"/>
        <v>72000</v>
      </c>
      <c r="F10" s="29"/>
      <c r="G10" s="29">
        <f t="shared" si="1"/>
        <v>72000</v>
      </c>
      <c r="H10" s="30"/>
    </row>
    <row r="11" spans="1:8" ht="18.75" x14ac:dyDescent="0.25">
      <c r="A11" s="27" t="s">
        <v>32</v>
      </c>
      <c r="B11" s="28">
        <v>6</v>
      </c>
      <c r="C11" s="28">
        <v>9</v>
      </c>
      <c r="D11" s="29">
        <v>8000</v>
      </c>
      <c r="E11" s="29">
        <f t="shared" si="0"/>
        <v>72000</v>
      </c>
      <c r="F11" s="29"/>
      <c r="G11" s="29">
        <f t="shared" si="1"/>
        <v>72000</v>
      </c>
      <c r="H11" s="30"/>
    </row>
    <row r="12" spans="1:8" ht="18.75" x14ac:dyDescent="0.25">
      <c r="A12" s="31" t="s">
        <v>33</v>
      </c>
      <c r="B12" s="28">
        <v>7</v>
      </c>
      <c r="C12" s="28">
        <v>9</v>
      </c>
      <c r="D12" s="29">
        <v>8000</v>
      </c>
      <c r="E12" s="29">
        <f t="shared" si="0"/>
        <v>72000</v>
      </c>
      <c r="F12" s="29"/>
      <c r="G12" s="29">
        <f t="shared" si="1"/>
        <v>72000</v>
      </c>
      <c r="H12" s="30"/>
    </row>
    <row r="13" spans="1:8" ht="18.75" x14ac:dyDescent="0.25">
      <c r="A13" s="31" t="s">
        <v>31</v>
      </c>
      <c r="B13" s="28">
        <v>9</v>
      </c>
      <c r="C13" s="28">
        <v>9</v>
      </c>
      <c r="D13" s="29">
        <v>8000</v>
      </c>
      <c r="E13" s="29">
        <f t="shared" si="0"/>
        <v>72000</v>
      </c>
      <c r="F13" s="29"/>
      <c r="G13" s="29">
        <f t="shared" si="1"/>
        <v>72000</v>
      </c>
      <c r="H13" s="30"/>
    </row>
    <row r="14" spans="1:8" ht="18.75" x14ac:dyDescent="0.25">
      <c r="A14" s="27" t="s">
        <v>32</v>
      </c>
      <c r="B14" s="28">
        <v>10</v>
      </c>
      <c r="C14" s="28">
        <v>9</v>
      </c>
      <c r="D14" s="29">
        <v>8000</v>
      </c>
      <c r="E14" s="29">
        <f t="shared" si="0"/>
        <v>72000</v>
      </c>
      <c r="F14" s="29"/>
      <c r="G14" s="29">
        <f t="shared" si="1"/>
        <v>72000</v>
      </c>
      <c r="H14" s="30"/>
    </row>
    <row r="15" spans="1:8" ht="18.75" x14ac:dyDescent="0.25">
      <c r="A15" s="31" t="s">
        <v>33</v>
      </c>
      <c r="B15" s="28">
        <v>11</v>
      </c>
      <c r="C15" s="28">
        <v>9</v>
      </c>
      <c r="D15" s="29">
        <v>8000</v>
      </c>
      <c r="E15" s="29">
        <f t="shared" si="0"/>
        <v>72000</v>
      </c>
      <c r="F15" s="32"/>
      <c r="G15" s="29">
        <f t="shared" si="1"/>
        <v>72000</v>
      </c>
      <c r="H15" s="33"/>
    </row>
    <row r="16" spans="1:8" ht="18.75" x14ac:dyDescent="0.25">
      <c r="A16" s="31" t="s">
        <v>31</v>
      </c>
      <c r="B16" s="28">
        <v>13</v>
      </c>
      <c r="C16" s="28">
        <v>9</v>
      </c>
      <c r="D16" s="29">
        <v>8000</v>
      </c>
      <c r="E16" s="29">
        <f t="shared" si="0"/>
        <v>72000</v>
      </c>
      <c r="F16" s="32"/>
      <c r="G16" s="29">
        <f t="shared" si="1"/>
        <v>72000</v>
      </c>
      <c r="H16" s="33"/>
    </row>
    <row r="17" spans="1:8" ht="18.75" x14ac:dyDescent="0.25">
      <c r="A17" s="31" t="s">
        <v>32</v>
      </c>
      <c r="B17" s="34" t="s">
        <v>35</v>
      </c>
      <c r="C17" s="28">
        <v>9</v>
      </c>
      <c r="D17" s="29">
        <v>24000</v>
      </c>
      <c r="E17" s="29">
        <f t="shared" si="0"/>
        <v>216000</v>
      </c>
      <c r="F17" s="32"/>
      <c r="G17" s="29">
        <f t="shared" si="1"/>
        <v>216000</v>
      </c>
      <c r="H17" s="33"/>
    </row>
    <row r="18" spans="1:8" ht="18.75" x14ac:dyDescent="0.25">
      <c r="A18" s="31" t="s">
        <v>33</v>
      </c>
      <c r="B18" s="34" t="s">
        <v>36</v>
      </c>
      <c r="C18" s="28">
        <v>9</v>
      </c>
      <c r="D18" s="29">
        <v>24000</v>
      </c>
      <c r="E18" s="29">
        <f t="shared" si="0"/>
        <v>216000</v>
      </c>
      <c r="F18" s="32"/>
      <c r="G18" s="29">
        <f t="shared" si="1"/>
        <v>216000</v>
      </c>
      <c r="H18" s="33"/>
    </row>
    <row r="19" spans="1:8" ht="18.75" x14ac:dyDescent="0.25">
      <c r="A19" s="8" t="s">
        <v>37</v>
      </c>
      <c r="B19" s="9"/>
      <c r="C19" s="10">
        <f>SUM(C7:C18)</f>
        <v>108</v>
      </c>
      <c r="D19" s="11"/>
      <c r="E19" s="11">
        <f>SUM(E7:E18)</f>
        <v>1152000</v>
      </c>
      <c r="F19" s="11"/>
      <c r="G19" s="11">
        <f>SUM(G7:G18)</f>
        <v>1152000</v>
      </c>
      <c r="H19" s="11">
        <f>G19</f>
        <v>1152000</v>
      </c>
    </row>
    <row r="20" spans="1:8" ht="18.75" x14ac:dyDescent="0.25">
      <c r="A20" s="31"/>
      <c r="B20" s="34"/>
      <c r="C20" s="77" t="s">
        <v>38</v>
      </c>
      <c r="D20" s="78"/>
      <c r="E20" s="78"/>
      <c r="F20" s="79"/>
      <c r="G20" s="33"/>
      <c r="H20" s="33"/>
    </row>
    <row r="21" spans="1:8" ht="18.75" x14ac:dyDescent="0.25">
      <c r="A21" s="31" t="s">
        <v>34</v>
      </c>
      <c r="B21" s="34" t="s">
        <v>39</v>
      </c>
      <c r="C21" s="34">
        <v>9</v>
      </c>
      <c r="D21" s="32">
        <v>24000</v>
      </c>
      <c r="E21" s="32">
        <f t="shared" ref="E21:E31" si="2">C21*D21</f>
        <v>216000</v>
      </c>
      <c r="F21" s="32"/>
      <c r="G21" s="32">
        <f t="shared" ref="G21:G31" si="3">E21+F21</f>
        <v>216000</v>
      </c>
      <c r="H21" s="32"/>
    </row>
    <row r="22" spans="1:8" ht="18.75" x14ac:dyDescent="0.25">
      <c r="A22" s="31" t="s">
        <v>31</v>
      </c>
      <c r="B22" s="34" t="s">
        <v>40</v>
      </c>
      <c r="C22" s="34">
        <v>9</v>
      </c>
      <c r="D22" s="32">
        <v>24000</v>
      </c>
      <c r="E22" s="32">
        <f t="shared" si="2"/>
        <v>216000</v>
      </c>
      <c r="F22" s="32"/>
      <c r="G22" s="32">
        <f t="shared" si="3"/>
        <v>216000</v>
      </c>
      <c r="H22" s="32"/>
    </row>
    <row r="23" spans="1:8" ht="18.75" x14ac:dyDescent="0.25">
      <c r="A23" s="27" t="s">
        <v>32</v>
      </c>
      <c r="B23" s="34" t="s">
        <v>41</v>
      </c>
      <c r="C23" s="34">
        <v>9</v>
      </c>
      <c r="D23" s="32">
        <v>16000</v>
      </c>
      <c r="E23" s="32">
        <f t="shared" si="2"/>
        <v>144000</v>
      </c>
      <c r="F23" s="32"/>
      <c r="G23" s="32">
        <f t="shared" si="3"/>
        <v>144000</v>
      </c>
      <c r="H23" s="32"/>
    </row>
    <row r="24" spans="1:8" ht="18.75" x14ac:dyDescent="0.25">
      <c r="A24" s="31" t="s">
        <v>33</v>
      </c>
      <c r="B24" s="34">
        <v>23</v>
      </c>
      <c r="C24" s="34">
        <v>9</v>
      </c>
      <c r="D24" s="32">
        <v>8000</v>
      </c>
      <c r="E24" s="32">
        <f t="shared" si="2"/>
        <v>72000</v>
      </c>
      <c r="F24" s="32"/>
      <c r="G24" s="32">
        <f t="shared" si="3"/>
        <v>72000</v>
      </c>
      <c r="H24" s="32"/>
    </row>
    <row r="25" spans="1:8" ht="18.75" x14ac:dyDescent="0.25">
      <c r="A25" s="31" t="s">
        <v>31</v>
      </c>
      <c r="B25" s="34">
        <v>25</v>
      </c>
      <c r="C25" s="34">
        <v>9</v>
      </c>
      <c r="D25" s="32">
        <v>8000</v>
      </c>
      <c r="E25" s="32">
        <f t="shared" si="2"/>
        <v>72000</v>
      </c>
      <c r="F25" s="32"/>
      <c r="G25" s="32">
        <f t="shared" si="3"/>
        <v>72000</v>
      </c>
      <c r="H25" s="32"/>
    </row>
    <row r="26" spans="1:8" ht="18.75" x14ac:dyDescent="0.25">
      <c r="A26" s="27" t="s">
        <v>32</v>
      </c>
      <c r="B26" s="34">
        <v>26</v>
      </c>
      <c r="C26" s="34">
        <v>9</v>
      </c>
      <c r="D26" s="32">
        <v>8000</v>
      </c>
      <c r="E26" s="32">
        <f t="shared" si="2"/>
        <v>72000</v>
      </c>
      <c r="F26" s="32"/>
      <c r="G26" s="32">
        <f t="shared" si="3"/>
        <v>72000</v>
      </c>
      <c r="H26" s="32"/>
    </row>
    <row r="27" spans="1:8" ht="18.75" x14ac:dyDescent="0.25">
      <c r="A27" s="31" t="s">
        <v>33</v>
      </c>
      <c r="B27" s="34">
        <v>27</v>
      </c>
      <c r="C27" s="34">
        <v>9</v>
      </c>
      <c r="D27" s="32">
        <v>8000</v>
      </c>
      <c r="E27" s="32">
        <f t="shared" si="2"/>
        <v>72000</v>
      </c>
      <c r="F27" s="32"/>
      <c r="G27" s="32">
        <f t="shared" si="3"/>
        <v>72000</v>
      </c>
      <c r="H27" s="32"/>
    </row>
    <row r="28" spans="1:8" ht="18.75" x14ac:dyDescent="0.25">
      <c r="A28" s="31" t="s">
        <v>31</v>
      </c>
      <c r="B28" s="34">
        <v>29</v>
      </c>
      <c r="C28" s="34">
        <v>9</v>
      </c>
      <c r="D28" s="32">
        <v>8000</v>
      </c>
      <c r="E28" s="32">
        <f t="shared" si="2"/>
        <v>72000</v>
      </c>
      <c r="F28" s="32"/>
      <c r="G28" s="32">
        <f t="shared" si="3"/>
        <v>72000</v>
      </c>
      <c r="H28" s="32"/>
    </row>
    <row r="29" spans="1:8" ht="18.75" x14ac:dyDescent="0.25">
      <c r="A29" s="27" t="s">
        <v>32</v>
      </c>
      <c r="B29" s="34">
        <v>30</v>
      </c>
      <c r="C29" s="34">
        <v>9</v>
      </c>
      <c r="D29" s="32">
        <v>8000</v>
      </c>
      <c r="E29" s="32">
        <f t="shared" si="2"/>
        <v>72000</v>
      </c>
      <c r="F29" s="32"/>
      <c r="G29" s="32">
        <f t="shared" si="3"/>
        <v>72000</v>
      </c>
      <c r="H29" s="32"/>
    </row>
    <row r="30" spans="1:8" ht="18.75" x14ac:dyDescent="0.25">
      <c r="A30" s="31" t="s">
        <v>33</v>
      </c>
      <c r="B30" s="34">
        <v>31</v>
      </c>
      <c r="C30" s="34">
        <v>9</v>
      </c>
      <c r="D30" s="32">
        <v>8000</v>
      </c>
      <c r="E30" s="32">
        <f t="shared" si="2"/>
        <v>72000</v>
      </c>
      <c r="F30" s="32"/>
      <c r="G30" s="32">
        <f t="shared" si="3"/>
        <v>72000</v>
      </c>
      <c r="H30" s="32"/>
    </row>
    <row r="31" spans="1:8" ht="18.75" x14ac:dyDescent="0.25">
      <c r="A31" s="31" t="s">
        <v>31</v>
      </c>
      <c r="B31" s="34">
        <v>33</v>
      </c>
      <c r="C31" s="34">
        <v>9</v>
      </c>
      <c r="D31" s="32">
        <v>8000</v>
      </c>
      <c r="E31" s="32">
        <f t="shared" si="2"/>
        <v>72000</v>
      </c>
      <c r="F31" s="32"/>
      <c r="G31" s="32">
        <f t="shared" si="3"/>
        <v>72000</v>
      </c>
      <c r="H31" s="32"/>
    </row>
    <row r="32" spans="1:8" ht="18.75" x14ac:dyDescent="0.25">
      <c r="A32" s="8" t="s">
        <v>8</v>
      </c>
      <c r="B32" s="9"/>
      <c r="C32" s="10">
        <f>SUM(C21:C31)</f>
        <v>99</v>
      </c>
      <c r="D32" s="11"/>
      <c r="E32" s="11">
        <f>SUM(E21:E31)</f>
        <v>1152000</v>
      </c>
      <c r="F32" s="11"/>
      <c r="G32" s="11">
        <f>SUM(G21:G31)</f>
        <v>1152000</v>
      </c>
      <c r="H32" s="11">
        <f>G32</f>
        <v>1152000</v>
      </c>
    </row>
    <row r="33" spans="1:8" ht="18.75" x14ac:dyDescent="0.25">
      <c r="A33" s="31"/>
      <c r="B33" s="34"/>
      <c r="C33" s="77" t="s">
        <v>42</v>
      </c>
      <c r="D33" s="78"/>
      <c r="E33" s="79"/>
      <c r="F33" s="33"/>
      <c r="G33" s="33"/>
      <c r="H33" s="33"/>
    </row>
    <row r="34" spans="1:8" ht="18.75" x14ac:dyDescent="0.25">
      <c r="A34" s="27" t="s">
        <v>32</v>
      </c>
      <c r="B34" s="34">
        <v>34</v>
      </c>
      <c r="C34" s="34">
        <v>9</v>
      </c>
      <c r="D34" s="32">
        <v>8000</v>
      </c>
      <c r="E34" s="32">
        <f t="shared" ref="E34:E47" si="4">C34*D34</f>
        <v>72000</v>
      </c>
      <c r="F34" s="32"/>
      <c r="G34" s="32">
        <f t="shared" ref="G34:G47" si="5">E34+F34</f>
        <v>72000</v>
      </c>
      <c r="H34" s="32"/>
    </row>
    <row r="35" spans="1:8" ht="18.75" x14ac:dyDescent="0.25">
      <c r="A35" s="31" t="s">
        <v>33</v>
      </c>
      <c r="B35" s="34">
        <v>35</v>
      </c>
      <c r="C35" s="34">
        <v>9</v>
      </c>
      <c r="D35" s="32">
        <v>8000</v>
      </c>
      <c r="E35" s="32">
        <f t="shared" si="4"/>
        <v>72000</v>
      </c>
      <c r="F35" s="32"/>
      <c r="G35" s="32">
        <f t="shared" si="5"/>
        <v>72000</v>
      </c>
      <c r="H35" s="32"/>
    </row>
    <row r="36" spans="1:8" ht="18.75" x14ac:dyDescent="0.25">
      <c r="A36" s="31" t="s">
        <v>31</v>
      </c>
      <c r="B36" s="34">
        <v>37</v>
      </c>
      <c r="C36" s="34">
        <v>9</v>
      </c>
      <c r="D36" s="32">
        <v>8000</v>
      </c>
      <c r="E36" s="32">
        <f t="shared" si="4"/>
        <v>72000</v>
      </c>
      <c r="F36" s="32"/>
      <c r="G36" s="32">
        <f t="shared" si="5"/>
        <v>72000</v>
      </c>
      <c r="H36" s="32"/>
    </row>
    <row r="37" spans="1:8" ht="18.75" x14ac:dyDescent="0.25">
      <c r="A37" s="27" t="s">
        <v>32</v>
      </c>
      <c r="B37" s="34">
        <v>38</v>
      </c>
      <c r="C37" s="34">
        <v>9</v>
      </c>
      <c r="D37" s="32">
        <v>8000</v>
      </c>
      <c r="E37" s="32">
        <f t="shared" si="4"/>
        <v>72000</v>
      </c>
      <c r="F37" s="32"/>
      <c r="G37" s="32">
        <f t="shared" si="5"/>
        <v>72000</v>
      </c>
      <c r="H37" s="32"/>
    </row>
    <row r="38" spans="1:8" ht="18.75" x14ac:dyDescent="0.25">
      <c r="A38" s="31" t="s">
        <v>33</v>
      </c>
      <c r="B38" s="34">
        <v>39</v>
      </c>
      <c r="C38" s="34">
        <v>9</v>
      </c>
      <c r="D38" s="32">
        <v>8000</v>
      </c>
      <c r="E38" s="32">
        <f t="shared" si="4"/>
        <v>72000</v>
      </c>
      <c r="F38" s="32"/>
      <c r="G38" s="32">
        <f t="shared" si="5"/>
        <v>72000</v>
      </c>
      <c r="H38" s="32"/>
    </row>
    <row r="39" spans="1:8" ht="18.75" x14ac:dyDescent="0.25">
      <c r="A39" s="31" t="s">
        <v>31</v>
      </c>
      <c r="B39" s="34" t="s">
        <v>43</v>
      </c>
      <c r="C39" s="34">
        <v>9</v>
      </c>
      <c r="D39" s="32">
        <v>16000</v>
      </c>
      <c r="E39" s="32">
        <f t="shared" si="4"/>
        <v>144000</v>
      </c>
      <c r="F39" s="32"/>
      <c r="G39" s="32">
        <f t="shared" si="5"/>
        <v>144000</v>
      </c>
      <c r="H39" s="32"/>
    </row>
    <row r="40" spans="1:8" ht="18.75" x14ac:dyDescent="0.25">
      <c r="A40" s="27" t="s">
        <v>32</v>
      </c>
      <c r="B40" s="34">
        <v>42</v>
      </c>
      <c r="C40" s="34">
        <v>9</v>
      </c>
      <c r="D40" s="32">
        <v>8000</v>
      </c>
      <c r="E40" s="32">
        <f t="shared" si="4"/>
        <v>72000</v>
      </c>
      <c r="F40" s="32"/>
      <c r="G40" s="32">
        <f t="shared" si="5"/>
        <v>72000</v>
      </c>
      <c r="H40" s="32"/>
    </row>
    <row r="41" spans="1:8" ht="18.75" x14ac:dyDescent="0.25">
      <c r="A41" s="31" t="s">
        <v>33</v>
      </c>
      <c r="B41" s="34">
        <v>43</v>
      </c>
      <c r="C41" s="34">
        <v>9</v>
      </c>
      <c r="D41" s="32">
        <v>8000</v>
      </c>
      <c r="E41" s="32">
        <f t="shared" si="4"/>
        <v>72000</v>
      </c>
      <c r="F41" s="32"/>
      <c r="G41" s="32">
        <f t="shared" si="5"/>
        <v>72000</v>
      </c>
      <c r="H41" s="32"/>
    </row>
    <row r="42" spans="1:8" ht="18.75" x14ac:dyDescent="0.25">
      <c r="A42" s="31" t="s">
        <v>31</v>
      </c>
      <c r="B42" s="34">
        <v>45</v>
      </c>
      <c r="C42" s="34">
        <v>9</v>
      </c>
      <c r="D42" s="32">
        <v>8000</v>
      </c>
      <c r="E42" s="32">
        <f t="shared" si="4"/>
        <v>72000</v>
      </c>
      <c r="F42" s="32"/>
      <c r="G42" s="32">
        <f t="shared" si="5"/>
        <v>72000</v>
      </c>
      <c r="H42" s="32"/>
    </row>
    <row r="43" spans="1:8" ht="18.75" x14ac:dyDescent="0.25">
      <c r="A43" s="27" t="s">
        <v>32</v>
      </c>
      <c r="B43" s="34">
        <v>46</v>
      </c>
      <c r="C43" s="34">
        <v>9</v>
      </c>
      <c r="D43" s="32">
        <v>8000</v>
      </c>
      <c r="E43" s="32">
        <f t="shared" si="4"/>
        <v>72000</v>
      </c>
      <c r="F43" s="32"/>
      <c r="G43" s="32">
        <f t="shared" si="5"/>
        <v>72000</v>
      </c>
      <c r="H43" s="32"/>
    </row>
    <row r="44" spans="1:8" ht="18.75" x14ac:dyDescent="0.25">
      <c r="A44" s="31" t="s">
        <v>33</v>
      </c>
      <c r="B44" s="34">
        <v>47</v>
      </c>
      <c r="C44" s="34">
        <v>9</v>
      </c>
      <c r="D44" s="32">
        <v>8000</v>
      </c>
      <c r="E44" s="32">
        <f t="shared" si="4"/>
        <v>72000</v>
      </c>
      <c r="F44" s="32"/>
      <c r="G44" s="32">
        <f t="shared" si="5"/>
        <v>72000</v>
      </c>
      <c r="H44" s="32"/>
    </row>
    <row r="45" spans="1:8" ht="18.75" x14ac:dyDescent="0.25">
      <c r="A45" s="31" t="s">
        <v>31</v>
      </c>
      <c r="B45" s="34">
        <v>49</v>
      </c>
      <c r="C45" s="34">
        <v>9</v>
      </c>
      <c r="D45" s="32">
        <v>8000</v>
      </c>
      <c r="E45" s="32">
        <f t="shared" si="4"/>
        <v>72000</v>
      </c>
      <c r="F45" s="32"/>
      <c r="G45" s="32">
        <f t="shared" si="5"/>
        <v>72000</v>
      </c>
      <c r="H45" s="32"/>
    </row>
    <row r="46" spans="1:8" ht="18.75" x14ac:dyDescent="0.25">
      <c r="A46" s="31" t="s">
        <v>32</v>
      </c>
      <c r="B46" s="34">
        <v>50</v>
      </c>
      <c r="C46" s="34">
        <v>9</v>
      </c>
      <c r="D46" s="32">
        <v>8000</v>
      </c>
      <c r="E46" s="32">
        <f t="shared" si="4"/>
        <v>72000</v>
      </c>
      <c r="F46" s="32"/>
      <c r="G46" s="32">
        <f t="shared" si="5"/>
        <v>72000</v>
      </c>
      <c r="H46" s="32"/>
    </row>
    <row r="47" spans="1:8" ht="18.75" x14ac:dyDescent="0.25">
      <c r="A47" s="31" t="s">
        <v>33</v>
      </c>
      <c r="B47" s="34">
        <v>51</v>
      </c>
      <c r="C47" s="34">
        <v>9</v>
      </c>
      <c r="D47" s="32">
        <v>8000</v>
      </c>
      <c r="E47" s="32">
        <f t="shared" si="4"/>
        <v>72000</v>
      </c>
      <c r="F47" s="32"/>
      <c r="G47" s="32">
        <f t="shared" si="5"/>
        <v>72000</v>
      </c>
      <c r="H47" s="32"/>
    </row>
    <row r="48" spans="1:8" ht="18.75" x14ac:dyDescent="0.25">
      <c r="A48" s="8" t="s">
        <v>3</v>
      </c>
      <c r="B48" s="9"/>
      <c r="C48" s="10">
        <f>SUM(C34:C47)</f>
        <v>126</v>
      </c>
      <c r="D48" s="11"/>
      <c r="E48" s="11">
        <f>SUM(E34:E47)</f>
        <v>1080000</v>
      </c>
      <c r="F48" s="11"/>
      <c r="G48" s="11">
        <f>SUM(G34:G47)</f>
        <v>1080000</v>
      </c>
      <c r="H48" s="11">
        <f>G48</f>
        <v>1080000</v>
      </c>
    </row>
    <row r="49" spans="1:8" ht="18.75" x14ac:dyDescent="0.25">
      <c r="A49" s="24"/>
      <c r="B49" s="25"/>
      <c r="C49" s="77" t="s">
        <v>44</v>
      </c>
      <c r="D49" s="78"/>
      <c r="E49" s="78"/>
      <c r="F49" s="79"/>
      <c r="G49" s="26"/>
      <c r="H49" s="26"/>
    </row>
    <row r="50" spans="1:8" ht="18.75" x14ac:dyDescent="0.25">
      <c r="A50" s="31" t="s">
        <v>31</v>
      </c>
      <c r="B50" s="34">
        <v>53</v>
      </c>
      <c r="C50" s="34">
        <v>9</v>
      </c>
      <c r="D50" s="32">
        <v>8000</v>
      </c>
      <c r="E50" s="32">
        <f t="shared" ref="E50:E62" si="6">C50*D50</f>
        <v>72000</v>
      </c>
      <c r="F50" s="32"/>
      <c r="G50" s="32">
        <f t="shared" ref="G50:G62" si="7">E50+F50</f>
        <v>72000</v>
      </c>
      <c r="H50" s="32"/>
    </row>
    <row r="51" spans="1:8" ht="18.75" x14ac:dyDescent="0.25">
      <c r="A51" s="27" t="s">
        <v>32</v>
      </c>
      <c r="B51" s="34">
        <v>54</v>
      </c>
      <c r="C51" s="34">
        <v>9</v>
      </c>
      <c r="D51" s="32">
        <v>8000</v>
      </c>
      <c r="E51" s="32">
        <f t="shared" si="6"/>
        <v>72000</v>
      </c>
      <c r="F51" s="32"/>
      <c r="G51" s="32">
        <f t="shared" si="7"/>
        <v>72000</v>
      </c>
      <c r="H51" s="32"/>
    </row>
    <row r="52" spans="1:8" ht="18.75" x14ac:dyDescent="0.25">
      <c r="A52" s="31" t="s">
        <v>33</v>
      </c>
      <c r="B52" s="34">
        <v>55</v>
      </c>
      <c r="C52" s="34">
        <v>9</v>
      </c>
      <c r="D52" s="32">
        <v>8000</v>
      </c>
      <c r="E52" s="32">
        <f t="shared" si="6"/>
        <v>72000</v>
      </c>
      <c r="F52" s="32"/>
      <c r="G52" s="32">
        <f t="shared" si="7"/>
        <v>72000</v>
      </c>
      <c r="H52" s="32"/>
    </row>
    <row r="53" spans="1:8" ht="18.75" x14ac:dyDescent="0.25">
      <c r="A53" s="31" t="s">
        <v>31</v>
      </c>
      <c r="B53" s="34">
        <v>57</v>
      </c>
      <c r="C53" s="34">
        <v>9</v>
      </c>
      <c r="D53" s="32">
        <v>8000</v>
      </c>
      <c r="E53" s="32">
        <f t="shared" si="6"/>
        <v>72000</v>
      </c>
      <c r="F53" s="32"/>
      <c r="G53" s="32">
        <f t="shared" si="7"/>
        <v>72000</v>
      </c>
      <c r="H53" s="32"/>
    </row>
    <row r="54" spans="1:8" ht="18.75" x14ac:dyDescent="0.25">
      <c r="A54" s="27" t="s">
        <v>32</v>
      </c>
      <c r="B54" s="34" t="s">
        <v>45</v>
      </c>
      <c r="C54" s="34">
        <v>9</v>
      </c>
      <c r="D54" s="32">
        <v>16000</v>
      </c>
      <c r="E54" s="32">
        <f t="shared" si="6"/>
        <v>144000</v>
      </c>
      <c r="F54" s="32"/>
      <c r="G54" s="32">
        <f t="shared" si="7"/>
        <v>144000</v>
      </c>
      <c r="H54" s="32"/>
    </row>
    <row r="55" spans="1:8" ht="18.75" x14ac:dyDescent="0.25">
      <c r="A55" s="31" t="s">
        <v>33</v>
      </c>
      <c r="B55" s="34">
        <v>59</v>
      </c>
      <c r="C55" s="34">
        <v>9</v>
      </c>
      <c r="D55" s="32">
        <v>8000</v>
      </c>
      <c r="E55" s="32">
        <f t="shared" si="6"/>
        <v>72000</v>
      </c>
      <c r="F55" s="32"/>
      <c r="G55" s="32">
        <f t="shared" si="7"/>
        <v>72000</v>
      </c>
      <c r="H55" s="32"/>
    </row>
    <row r="56" spans="1:8" ht="18.75" x14ac:dyDescent="0.25">
      <c r="A56" s="31" t="s">
        <v>31</v>
      </c>
      <c r="B56" s="34">
        <v>61</v>
      </c>
      <c r="C56" s="34">
        <v>9</v>
      </c>
      <c r="D56" s="32">
        <v>8000</v>
      </c>
      <c r="E56" s="32">
        <f t="shared" si="6"/>
        <v>72000</v>
      </c>
      <c r="F56" s="32"/>
      <c r="G56" s="32">
        <f t="shared" si="7"/>
        <v>72000</v>
      </c>
      <c r="H56" s="32"/>
    </row>
    <row r="57" spans="1:8" ht="18.75" x14ac:dyDescent="0.25">
      <c r="A57" s="27" t="s">
        <v>32</v>
      </c>
      <c r="B57" s="34">
        <v>62</v>
      </c>
      <c r="C57" s="34">
        <v>9</v>
      </c>
      <c r="D57" s="32">
        <v>8000</v>
      </c>
      <c r="E57" s="32">
        <f t="shared" si="6"/>
        <v>72000</v>
      </c>
      <c r="F57" s="32"/>
      <c r="G57" s="32">
        <f t="shared" si="7"/>
        <v>72000</v>
      </c>
      <c r="H57" s="32"/>
    </row>
    <row r="58" spans="1:8" ht="18.75" x14ac:dyDescent="0.25">
      <c r="A58" s="31" t="s">
        <v>33</v>
      </c>
      <c r="B58" s="34">
        <v>63</v>
      </c>
      <c r="C58" s="34">
        <v>9</v>
      </c>
      <c r="D58" s="32">
        <v>8000</v>
      </c>
      <c r="E58" s="32">
        <f t="shared" si="6"/>
        <v>72000</v>
      </c>
      <c r="F58" s="32"/>
      <c r="G58" s="32">
        <f t="shared" si="7"/>
        <v>72000</v>
      </c>
      <c r="H58" s="32"/>
    </row>
    <row r="59" spans="1:8" ht="18.75" x14ac:dyDescent="0.25">
      <c r="A59" s="31" t="s">
        <v>31</v>
      </c>
      <c r="B59" s="34">
        <v>65</v>
      </c>
      <c r="C59" s="34">
        <v>9</v>
      </c>
      <c r="D59" s="32">
        <v>8000</v>
      </c>
      <c r="E59" s="32">
        <f t="shared" si="6"/>
        <v>72000</v>
      </c>
      <c r="F59" s="32"/>
      <c r="G59" s="32">
        <f t="shared" si="7"/>
        <v>72000</v>
      </c>
      <c r="H59" s="32"/>
    </row>
    <row r="60" spans="1:8" ht="18.75" x14ac:dyDescent="0.25">
      <c r="A60" s="27" t="s">
        <v>32</v>
      </c>
      <c r="B60" s="34">
        <v>66</v>
      </c>
      <c r="C60" s="34">
        <v>9</v>
      </c>
      <c r="D60" s="32">
        <v>8000</v>
      </c>
      <c r="E60" s="32">
        <f t="shared" si="6"/>
        <v>72000</v>
      </c>
      <c r="F60" s="32"/>
      <c r="G60" s="32">
        <f t="shared" si="7"/>
        <v>72000</v>
      </c>
      <c r="H60" s="32"/>
    </row>
    <row r="61" spans="1:8" ht="18.75" x14ac:dyDescent="0.25">
      <c r="A61" s="31" t="s">
        <v>33</v>
      </c>
      <c r="B61" s="34">
        <v>67</v>
      </c>
      <c r="C61" s="34">
        <v>9</v>
      </c>
      <c r="D61" s="32">
        <v>8000</v>
      </c>
      <c r="E61" s="32">
        <f t="shared" si="6"/>
        <v>72000</v>
      </c>
      <c r="F61" s="32"/>
      <c r="G61" s="32">
        <f t="shared" si="7"/>
        <v>72000</v>
      </c>
      <c r="H61" s="32"/>
    </row>
    <row r="62" spans="1:8" ht="18.75" x14ac:dyDescent="0.25">
      <c r="A62" s="37" t="s">
        <v>31</v>
      </c>
      <c r="B62" s="38">
        <v>69</v>
      </c>
      <c r="C62" s="34">
        <v>9</v>
      </c>
      <c r="D62" s="39">
        <v>8000</v>
      </c>
      <c r="E62" s="39">
        <f t="shared" si="6"/>
        <v>72000</v>
      </c>
      <c r="F62" s="39"/>
      <c r="G62" s="39">
        <f t="shared" si="7"/>
        <v>72000</v>
      </c>
      <c r="H62" s="39"/>
    </row>
    <row r="63" spans="1:8" ht="18.75" x14ac:dyDescent="0.25">
      <c r="A63" s="8" t="s">
        <v>4</v>
      </c>
      <c r="B63" s="9"/>
      <c r="C63" s="10">
        <f>SUM(C50:C62)</f>
        <v>117</v>
      </c>
      <c r="D63" s="11"/>
      <c r="E63" s="11">
        <f>SUM(E50:E62)</f>
        <v>1008000</v>
      </c>
      <c r="F63" s="11"/>
      <c r="G63" s="11">
        <f>SUM(G50:G62)</f>
        <v>1008000</v>
      </c>
      <c r="H63" s="11">
        <f>G63</f>
        <v>1008000</v>
      </c>
    </row>
    <row r="64" spans="1:8" ht="18.75" x14ac:dyDescent="0.3">
      <c r="A64" s="75" t="s">
        <v>5</v>
      </c>
      <c r="B64" s="76"/>
      <c r="C64" s="35">
        <f>C19+C32+C48+C63+C95</f>
        <v>450</v>
      </c>
      <c r="D64" s="35"/>
      <c r="E64" s="36">
        <f>E19+E32+E48+E63</f>
        <v>4392000</v>
      </c>
      <c r="F64" s="35"/>
      <c r="G64" s="36">
        <f>G19+G32+G48+G63</f>
        <v>4392000</v>
      </c>
      <c r="H64" s="36">
        <f>H19+H32+H48+H63</f>
        <v>4392000</v>
      </c>
    </row>
    <row r="65" spans="1:11" ht="19.5" x14ac:dyDescent="0.35">
      <c r="A65" s="13" t="s">
        <v>47</v>
      </c>
      <c r="B65" s="2"/>
      <c r="C65" s="2"/>
      <c r="D65" s="2"/>
      <c r="E65" s="2"/>
      <c r="F65" s="2"/>
      <c r="G65" s="2"/>
      <c r="H65" s="2"/>
    </row>
    <row r="66" spans="1:11" ht="19.5" x14ac:dyDescent="0.35">
      <c r="A66" s="13"/>
      <c r="B66" s="2"/>
      <c r="C66" s="2"/>
      <c r="D66" s="2"/>
      <c r="E66" s="2"/>
      <c r="F66" s="2"/>
      <c r="G66" s="2"/>
      <c r="H66" s="2"/>
    </row>
    <row r="67" spans="1:11" ht="18.75" x14ac:dyDescent="0.3">
      <c r="A67" s="14"/>
      <c r="B67" s="15"/>
      <c r="C67" s="15"/>
      <c r="D67" s="16"/>
      <c r="E67" s="15"/>
      <c r="F67" s="15"/>
      <c r="G67" s="23" t="s">
        <v>46</v>
      </c>
      <c r="H67" s="18"/>
    </row>
    <row r="68" spans="1:11" s="64" customFormat="1" ht="19.5" x14ac:dyDescent="0.35">
      <c r="A68" s="19"/>
      <c r="B68" s="15"/>
      <c r="C68" s="14"/>
      <c r="D68" s="20" t="s">
        <v>83</v>
      </c>
      <c r="E68" s="16"/>
      <c r="F68" s="2"/>
      <c r="G68" s="17" t="s">
        <v>6</v>
      </c>
      <c r="H68" s="21"/>
    </row>
    <row r="69" spans="1:11" s="64" customFormat="1" ht="18.75" x14ac:dyDescent="0.3">
      <c r="A69" s="2"/>
      <c r="B69" s="2"/>
      <c r="C69" s="2"/>
      <c r="D69" s="22"/>
      <c r="E69" s="2"/>
      <c r="F69" s="2"/>
      <c r="G69" s="22"/>
      <c r="H69" s="2"/>
      <c r="J69" s="65"/>
      <c r="K69" s="65"/>
    </row>
    <row r="70" spans="1:11" s="64" customFormat="1" ht="18.75" x14ac:dyDescent="0.3">
      <c r="A70" s="2"/>
      <c r="B70" s="2"/>
      <c r="C70" s="2"/>
      <c r="D70" s="22"/>
      <c r="E70" s="2"/>
      <c r="F70" s="2"/>
      <c r="G70" s="22"/>
      <c r="H70" s="2"/>
    </row>
    <row r="71" spans="1:11" s="64" customFormat="1" ht="18.75" x14ac:dyDescent="0.3">
      <c r="A71" s="2"/>
      <c r="B71" s="2"/>
      <c r="C71" s="2"/>
      <c r="D71" s="22"/>
      <c r="E71" s="2"/>
      <c r="F71" s="2"/>
      <c r="G71" s="22"/>
      <c r="H71" s="21"/>
      <c r="I71" s="66"/>
    </row>
    <row r="72" spans="1:11" s="64" customFormat="1" ht="18.75" x14ac:dyDescent="0.3">
      <c r="A72" s="2"/>
      <c r="B72" s="2"/>
      <c r="C72" s="2"/>
      <c r="D72" s="22"/>
      <c r="E72" s="2"/>
      <c r="F72" s="2"/>
      <c r="G72" s="22"/>
      <c r="H72" s="2"/>
      <c r="I72" s="67"/>
      <c r="J72" s="67"/>
    </row>
    <row r="73" spans="1:11" s="64" customFormat="1" ht="19.5" x14ac:dyDescent="0.35">
      <c r="A73" s="19"/>
      <c r="B73" s="15"/>
      <c r="C73" s="14"/>
      <c r="D73" s="17" t="s">
        <v>84</v>
      </c>
      <c r="E73" s="16"/>
      <c r="F73" s="2"/>
      <c r="G73" s="17" t="s">
        <v>85</v>
      </c>
      <c r="H73" s="2"/>
      <c r="I73" s="66"/>
    </row>
  </sheetData>
  <mergeCells count="5">
    <mergeCell ref="C49:F49"/>
    <mergeCell ref="A64:B64"/>
    <mergeCell ref="C6:F6"/>
    <mergeCell ref="C20:F20"/>
    <mergeCell ref="C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5" sqref="J15"/>
    </sheetView>
  </sheetViews>
  <sheetFormatPr defaultRowHeight="15.75" x14ac:dyDescent="0.25"/>
  <cols>
    <col min="1" max="1" width="5.140625" style="43" bestFit="1" customWidth="1"/>
    <col min="2" max="2" width="25.85546875" style="43" bestFit="1" customWidth="1"/>
    <col min="3" max="3" width="12.7109375" style="42" customWidth="1"/>
    <col min="4" max="4" width="15.42578125" style="42" bestFit="1" customWidth="1"/>
    <col min="5" max="5" width="8.7109375" style="42" bestFit="1" customWidth="1"/>
    <col min="6" max="6" width="11.140625" style="42" bestFit="1" customWidth="1"/>
    <col min="7" max="7" width="11.85546875" style="42" customWidth="1"/>
    <col min="8" max="8" width="10.140625" style="43" bestFit="1" customWidth="1"/>
    <col min="9" max="16384" width="9.140625" style="43"/>
  </cols>
  <sheetData>
    <row r="1" spans="1:8" x14ac:dyDescent="0.25">
      <c r="A1" s="68" t="s">
        <v>9</v>
      </c>
      <c r="B1" s="68"/>
      <c r="C1" s="68"/>
    </row>
    <row r="2" spans="1:8" x14ac:dyDescent="0.25">
      <c r="A2" s="69" t="s">
        <v>10</v>
      </c>
      <c r="B2" s="69"/>
      <c r="C2" s="69"/>
      <c r="D2" s="44"/>
      <c r="E2" s="44"/>
      <c r="F2" s="44"/>
    </row>
    <row r="3" spans="1:8" ht="40.5" customHeight="1" x14ac:dyDescent="0.25">
      <c r="A3" s="70" t="s">
        <v>80</v>
      </c>
      <c r="B3" s="70"/>
      <c r="C3" s="70"/>
      <c r="D3" s="70"/>
      <c r="E3" s="70"/>
      <c r="F3" s="70"/>
      <c r="G3" s="70"/>
      <c r="H3" s="70"/>
    </row>
    <row r="4" spans="1:8" x14ac:dyDescent="0.25">
      <c r="A4" s="71" t="s">
        <v>2</v>
      </c>
      <c r="B4" s="71" t="s">
        <v>11</v>
      </c>
      <c r="C4" s="72" t="s">
        <v>79</v>
      </c>
      <c r="D4" s="72"/>
      <c r="E4" s="72"/>
      <c r="F4" s="72"/>
      <c r="G4" s="72"/>
      <c r="H4" s="72" t="s">
        <v>7</v>
      </c>
    </row>
    <row r="5" spans="1:8" s="47" customFormat="1" x14ac:dyDescent="0.25">
      <c r="A5" s="71"/>
      <c r="B5" s="71"/>
      <c r="C5" s="45" t="s">
        <v>48</v>
      </c>
      <c r="D5" s="46" t="s">
        <v>49</v>
      </c>
      <c r="E5" s="46"/>
      <c r="F5" s="46"/>
      <c r="G5" s="45" t="s">
        <v>50</v>
      </c>
      <c r="H5" s="72"/>
    </row>
    <row r="6" spans="1:8" x14ac:dyDescent="0.25">
      <c r="A6" s="48">
        <v>1</v>
      </c>
      <c r="B6" s="49" t="s">
        <v>53</v>
      </c>
      <c r="C6" s="50"/>
      <c r="D6" s="51">
        <v>4664000</v>
      </c>
      <c r="E6" s="51"/>
      <c r="F6" s="51"/>
      <c r="G6" s="52"/>
      <c r="H6" s="53" t="s">
        <v>81</v>
      </c>
    </row>
    <row r="7" spans="1:8" x14ac:dyDescent="0.25">
      <c r="A7" s="48">
        <v>2</v>
      </c>
      <c r="B7" s="49" t="s">
        <v>23</v>
      </c>
      <c r="C7" s="50"/>
      <c r="D7" s="51">
        <v>2544000</v>
      </c>
      <c r="E7" s="51"/>
      <c r="F7" s="51"/>
      <c r="G7" s="52"/>
      <c r="H7" s="53" t="s">
        <v>81</v>
      </c>
    </row>
    <row r="8" spans="1:8" x14ac:dyDescent="0.25">
      <c r="A8" s="48">
        <v>3</v>
      </c>
      <c r="B8" s="49" t="s">
        <v>25</v>
      </c>
      <c r="C8" s="50"/>
      <c r="D8" s="51">
        <v>3392000</v>
      </c>
      <c r="E8" s="51"/>
      <c r="F8" s="51"/>
      <c r="G8" s="52"/>
      <c r="H8" s="53" t="s">
        <v>81</v>
      </c>
    </row>
    <row r="9" spans="1:8" x14ac:dyDescent="0.25">
      <c r="A9" s="48">
        <v>4</v>
      </c>
      <c r="B9" s="49" t="s">
        <v>26</v>
      </c>
      <c r="C9" s="50"/>
      <c r="D9" s="51">
        <v>3816000</v>
      </c>
      <c r="E9" s="51"/>
      <c r="F9" s="51"/>
      <c r="G9" s="52"/>
      <c r="H9" s="53" t="s">
        <v>81</v>
      </c>
    </row>
    <row r="10" spans="1:8" x14ac:dyDescent="0.25">
      <c r="A10" s="48">
        <v>5</v>
      </c>
      <c r="B10" s="49" t="s">
        <v>12</v>
      </c>
      <c r="C10" s="50"/>
      <c r="D10" s="51">
        <v>2036000</v>
      </c>
      <c r="E10" s="51"/>
      <c r="F10" s="51"/>
      <c r="G10" s="52"/>
      <c r="H10" s="53" t="s">
        <v>81</v>
      </c>
    </row>
    <row r="11" spans="1:8" x14ac:dyDescent="0.25">
      <c r="A11" s="48">
        <v>6</v>
      </c>
      <c r="B11" s="49" t="s">
        <v>13</v>
      </c>
      <c r="C11" s="50"/>
      <c r="D11" s="51">
        <v>3054000</v>
      </c>
      <c r="E11" s="51"/>
      <c r="F11" s="51"/>
      <c r="G11" s="52"/>
      <c r="H11" s="53" t="s">
        <v>81</v>
      </c>
    </row>
    <row r="12" spans="1:8" x14ac:dyDescent="0.25">
      <c r="A12" s="48">
        <v>7</v>
      </c>
      <c r="B12" s="49" t="s">
        <v>63</v>
      </c>
      <c r="C12" s="50"/>
      <c r="D12" s="51">
        <v>3904000</v>
      </c>
      <c r="E12" s="51"/>
      <c r="F12" s="51"/>
      <c r="G12" s="52"/>
      <c r="H12" s="53" t="s">
        <v>81</v>
      </c>
    </row>
    <row r="13" spans="1:8" x14ac:dyDescent="0.25">
      <c r="A13" s="48">
        <v>8</v>
      </c>
      <c r="B13" s="49" t="s">
        <v>65</v>
      </c>
      <c r="C13" s="50"/>
      <c r="D13" s="51">
        <v>5174000</v>
      </c>
      <c r="E13" s="51"/>
      <c r="F13" s="51"/>
      <c r="G13" s="52"/>
      <c r="H13" s="53" t="s">
        <v>81</v>
      </c>
    </row>
    <row r="14" spans="1:8" s="42" customFormat="1" x14ac:dyDescent="0.25">
      <c r="A14" s="73" t="s">
        <v>70</v>
      </c>
      <c r="B14" s="73"/>
      <c r="C14" s="57"/>
      <c r="D14" s="51">
        <f>SUM(D6:D13)</f>
        <v>28584000</v>
      </c>
      <c r="E14" s="51"/>
      <c r="F14" s="51"/>
      <c r="G14" s="58"/>
      <c r="H14" s="53"/>
    </row>
    <row r="15" spans="1:8" x14ac:dyDescent="0.25">
      <c r="B15" s="56" t="s">
        <v>71</v>
      </c>
      <c r="C15" s="59"/>
      <c r="D15" s="59"/>
      <c r="E15" s="59"/>
      <c r="F15" s="59"/>
      <c r="G15" s="59"/>
      <c r="H15" s="56"/>
    </row>
    <row r="16" spans="1:8" x14ac:dyDescent="0.25">
      <c r="C16" s="74" t="s">
        <v>72</v>
      </c>
      <c r="D16" s="74"/>
      <c r="E16" s="74"/>
      <c r="F16" s="74"/>
      <c r="G16" s="74"/>
      <c r="H16" s="74"/>
    </row>
    <row r="17" spans="1:8" x14ac:dyDescent="0.25">
      <c r="A17" s="68" t="s">
        <v>73</v>
      </c>
      <c r="B17" s="68"/>
      <c r="C17" s="68" t="s">
        <v>74</v>
      </c>
      <c r="D17" s="68"/>
      <c r="E17" s="68"/>
      <c r="F17" s="68"/>
      <c r="G17" s="68"/>
      <c r="H17" s="68"/>
    </row>
    <row r="18" spans="1:8" x14ac:dyDescent="0.25">
      <c r="B18" s="60"/>
      <c r="C18" s="60"/>
      <c r="D18" s="60"/>
      <c r="E18" s="60"/>
      <c r="F18" s="60"/>
      <c r="G18" s="60"/>
      <c r="H18" s="56"/>
    </row>
    <row r="20" spans="1:8" x14ac:dyDescent="0.25">
      <c r="A20" s="68" t="s">
        <v>75</v>
      </c>
      <c r="B20" s="68"/>
      <c r="C20" s="68" t="s">
        <v>76</v>
      </c>
      <c r="D20" s="68"/>
      <c r="E20" s="68"/>
      <c r="F20" s="68"/>
      <c r="G20" s="68"/>
      <c r="H20" s="68"/>
    </row>
  </sheetData>
  <mergeCells count="13">
    <mergeCell ref="A1:C1"/>
    <mergeCell ref="A2:C2"/>
    <mergeCell ref="A3:H3"/>
    <mergeCell ref="A4:A5"/>
    <mergeCell ref="B4:B5"/>
    <mergeCell ref="C4:G4"/>
    <mergeCell ref="H4:H5"/>
    <mergeCell ref="A14:B14"/>
    <mergeCell ref="C16:H16"/>
    <mergeCell ref="A17:B17"/>
    <mergeCell ref="C17:H17"/>
    <mergeCell ref="A20:B20"/>
    <mergeCell ref="C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DS- THU NOP HK2</vt:lpstr>
      <vt:lpstr>Chi tiết HK2 </vt:lpstr>
      <vt:lpstr>DS- CHUA THANH TOAN HK1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TOLIMAN</dc:creator>
  <cp:lastModifiedBy>Admin</cp:lastModifiedBy>
  <dcterms:created xsi:type="dcterms:W3CDTF">2020-12-18T08:07:17Z</dcterms:created>
  <dcterms:modified xsi:type="dcterms:W3CDTF">2023-05-16T04:47:56Z</dcterms:modified>
</cp:coreProperties>
</file>