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C:\Users\Windows 10\Downloads\"/>
    </mc:Choice>
  </mc:AlternateContent>
  <xr:revisionPtr revIDLastSave="0" documentId="13_ncr:1_{AEE0F299-6D78-43B0-8B0E-E02B79CF3FD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C- GUI UBND HUYEN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4" i="1" l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53" i="1"/>
  <c r="K54" i="1"/>
  <c r="K55" i="1"/>
  <c r="K56" i="1"/>
  <c r="K57" i="1"/>
  <c r="K58" i="1"/>
  <c r="K59" i="1"/>
  <c r="K44" i="1"/>
  <c r="K45" i="1"/>
  <c r="K46" i="1"/>
  <c r="K47" i="1"/>
  <c r="K48" i="1"/>
  <c r="K49" i="1"/>
  <c r="K50" i="1"/>
  <c r="K51" i="1"/>
  <c r="K52" i="1"/>
  <c r="K33" i="1"/>
  <c r="K34" i="1"/>
  <c r="K35" i="1"/>
  <c r="K36" i="1"/>
  <c r="K37" i="1"/>
  <c r="K38" i="1"/>
  <c r="K39" i="1"/>
  <c r="K40" i="1"/>
  <c r="K41" i="1"/>
  <c r="K42" i="1"/>
  <c r="K43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14" i="1"/>
  <c r="K15" i="1"/>
  <c r="K16" i="1"/>
  <c r="K17" i="1"/>
  <c r="K13" i="1"/>
  <c r="I68" i="1"/>
  <c r="H68" i="1" s="1"/>
  <c r="I63" i="1"/>
  <c r="H63" i="1" s="1"/>
  <c r="I62" i="1"/>
  <c r="H62" i="1" s="1"/>
  <c r="I64" i="1"/>
  <c r="H64" i="1" s="1"/>
  <c r="I65" i="1"/>
  <c r="H65" i="1" s="1"/>
  <c r="I66" i="1"/>
  <c r="H66" i="1" s="1"/>
  <c r="I67" i="1"/>
  <c r="H67" i="1" s="1"/>
  <c r="I69" i="1"/>
  <c r="H69" i="1" s="1"/>
  <c r="I70" i="1"/>
  <c r="H70" i="1" s="1"/>
  <c r="I71" i="1"/>
  <c r="H71" i="1" s="1"/>
  <c r="I72" i="1"/>
  <c r="H72" i="1" s="1"/>
  <c r="I73" i="1"/>
  <c r="H73" i="1" s="1"/>
  <c r="I74" i="1"/>
  <c r="H74" i="1" s="1"/>
  <c r="I75" i="1"/>
  <c r="H75" i="1" s="1"/>
  <c r="I61" i="1"/>
  <c r="H61" i="1" s="1"/>
  <c r="I14" i="1"/>
  <c r="H14" i="1" s="1"/>
  <c r="I15" i="1"/>
  <c r="H15" i="1" s="1"/>
  <c r="I16" i="1"/>
  <c r="H16" i="1" s="1"/>
  <c r="I17" i="1"/>
  <c r="H17" i="1" s="1"/>
  <c r="I18" i="1"/>
  <c r="H18" i="1" s="1"/>
  <c r="I19" i="1"/>
  <c r="H19" i="1" s="1"/>
  <c r="I20" i="1"/>
  <c r="H20" i="1" s="1"/>
  <c r="I21" i="1"/>
  <c r="H21" i="1" s="1"/>
  <c r="I22" i="1"/>
  <c r="H22" i="1" s="1"/>
  <c r="I23" i="1"/>
  <c r="H23" i="1" s="1"/>
  <c r="I24" i="1"/>
  <c r="H24" i="1" s="1"/>
  <c r="I25" i="1"/>
  <c r="H25" i="1" s="1"/>
  <c r="I26" i="1"/>
  <c r="H26" i="1" s="1"/>
  <c r="I27" i="1"/>
  <c r="H27" i="1" s="1"/>
  <c r="I28" i="1"/>
  <c r="H28" i="1" s="1"/>
  <c r="I29" i="1"/>
  <c r="H29" i="1" s="1"/>
  <c r="I30" i="1"/>
  <c r="H30" i="1" s="1"/>
  <c r="I31" i="1"/>
  <c r="H31" i="1" s="1"/>
  <c r="I32" i="1"/>
  <c r="H32" i="1" s="1"/>
  <c r="I33" i="1"/>
  <c r="H33" i="1" s="1"/>
  <c r="I34" i="1"/>
  <c r="H34" i="1" s="1"/>
  <c r="I35" i="1"/>
  <c r="H35" i="1" s="1"/>
  <c r="I36" i="1"/>
  <c r="H36" i="1" s="1"/>
  <c r="I37" i="1"/>
  <c r="H37" i="1" s="1"/>
  <c r="I38" i="1"/>
  <c r="H38" i="1" s="1"/>
  <c r="I39" i="1"/>
  <c r="H39" i="1" s="1"/>
  <c r="I40" i="1"/>
  <c r="H40" i="1" s="1"/>
  <c r="I42" i="1"/>
  <c r="H42" i="1" s="1"/>
  <c r="I43" i="1"/>
  <c r="H43" i="1" s="1"/>
  <c r="I44" i="1"/>
  <c r="H44" i="1" s="1"/>
  <c r="I45" i="1"/>
  <c r="H45" i="1" s="1"/>
  <c r="I46" i="1"/>
  <c r="H46" i="1" s="1"/>
  <c r="I47" i="1"/>
  <c r="H47" i="1" s="1"/>
  <c r="I48" i="1"/>
  <c r="H48" i="1" s="1"/>
  <c r="I49" i="1"/>
  <c r="H49" i="1" s="1"/>
  <c r="I50" i="1"/>
  <c r="H50" i="1" s="1"/>
  <c r="I51" i="1"/>
  <c r="H51" i="1" s="1"/>
  <c r="I52" i="1"/>
  <c r="H52" i="1" s="1"/>
  <c r="I53" i="1"/>
  <c r="H53" i="1" s="1"/>
  <c r="I55" i="1"/>
  <c r="H55" i="1" s="1"/>
  <c r="I56" i="1"/>
  <c r="H56" i="1" s="1"/>
  <c r="I57" i="1"/>
  <c r="H57" i="1" s="1"/>
  <c r="I58" i="1"/>
  <c r="H58" i="1" s="1"/>
  <c r="I59" i="1"/>
  <c r="H59" i="1" s="1"/>
  <c r="I60" i="1"/>
  <c r="H60" i="1" s="1"/>
  <c r="I13" i="1"/>
  <c r="H13" i="1" s="1"/>
  <c r="E41" i="1"/>
  <c r="I41" i="1" s="1"/>
  <c r="H41" i="1" s="1"/>
  <c r="H54" i="1" l="1"/>
</calcChain>
</file>

<file path=xl/sharedStrings.xml><?xml version="1.0" encoding="utf-8"?>
<sst xmlns="http://schemas.openxmlformats.org/spreadsheetml/2006/main" count="160" uniqueCount="153">
  <si>
    <t>Phụ lục 1</t>
  </si>
  <si>
    <t>VẮC XIN PHÒNG COVID-19</t>
  </si>
  <si>
    <t>Đơn vị: PHÒNG GD&amp;ĐT PHONG ĐIỀN</t>
  </si>
  <si>
    <t>Ghi chú:</t>
  </si>
  <si>
    <t>(2): Liệt kê tất cả các trường học trực thuộc Phòng Giáo dục và Đào tạo</t>
  </si>
  <si>
    <t>(7) và (11): Mũi nhắc lại đối với học sinh từ 12 đến 17 tuổi</t>
  </si>
  <si>
    <t>STT</t>
  </si>
  <si>
    <t>Tên trường</t>
  </si>
  <si>
    <t>Tổng số học sinh</t>
  </si>
  <si>
    <t>Kết quả tiêm chủng</t>
  </si>
  <si>
    <t>Số trẻ chưa tiêm chủng</t>
  </si>
  <si>
    <t>Cán bộ báo cáo 
 (cập nhật thay đổi nếu có)</t>
  </si>
  <si>
    <t>SĐT</t>
  </si>
  <si>
    <t>Ngày báo cáo</t>
  </si>
  <si>
    <t>Mũi 1</t>
  </si>
  <si>
    <t>Mũi 2</t>
  </si>
  <si>
    <t>Mũi nhắc lại</t>
  </si>
  <si>
    <t>Tổng</t>
  </si>
  <si>
    <t>Trong đó</t>
  </si>
  <si>
    <t>HS từ 5-&lt;12 tuổi</t>
  </si>
  <si>
    <t>HS từ 12-17 tuổi</t>
  </si>
  <si>
    <t>(8)=(9)+(10)+(11)</t>
  </si>
  <si>
    <t>Trường Mầm non Scavi</t>
  </si>
  <si>
    <t>Nguyễn Thị Bé</t>
  </si>
  <si>
    <t>070 276 0175</t>
  </si>
  <si>
    <t>Trường MN Phong Mỹ I</t>
  </si>
  <si>
    <t>Đặng Thị Diễm My</t>
  </si>
  <si>
    <t>Trường MN Phong Mỹ II</t>
  </si>
  <si>
    <t>Ngô Thị Huyền</t>
  </si>
  <si>
    <t>Trường mầm non Phong Xuân I</t>
  </si>
  <si>
    <t>Trương Thị Ngọc Mai</t>
  </si>
  <si>
    <t>Trường MN Phong Xuân II</t>
  </si>
  <si>
    <t>Hồ Thị Thu Thảo</t>
  </si>
  <si>
    <t>Trường MN Phong Sơn I</t>
  </si>
  <si>
    <t>Nguyễn Thị Chi</t>
  </si>
  <si>
    <t>Trường mầm non Phong Sơn II</t>
  </si>
  <si>
    <t>Phạm Thị Hương</t>
  </si>
  <si>
    <t>Trường MN Phong An 1</t>
  </si>
  <si>
    <t>Nguyễn Thị Liễu</t>
  </si>
  <si>
    <t>Trường Mầm non Phong An 2</t>
  </si>
  <si>
    <t>Hồ Thị Hương</t>
  </si>
  <si>
    <t>Trường Mầm non Phong Hiền I</t>
  </si>
  <si>
    <t>Mai Thị Lệ Huyền</t>
  </si>
  <si>
    <t>Trường MN Phong Hiền II</t>
  </si>
  <si>
    <t>Nguyễn Thị Ky</t>
  </si>
  <si>
    <t>Trường Mầm non Hoa Sen</t>
  </si>
  <si>
    <t>Hoàng thị Ngọc Thanh</t>
  </si>
  <si>
    <t>091 2528283</t>
  </si>
  <si>
    <t>Trường Mầm non Hoa Hướng Dương</t>
  </si>
  <si>
    <t>Đoàn Thị Mến</t>
  </si>
  <si>
    <t>Trường Mầm non Phong Thu</t>
  </si>
  <si>
    <t>Nguyễn Thị Kim Ngân</t>
  </si>
  <si>
    <t>Trường MN Phong Chương I</t>
  </si>
  <si>
    <t>Trần Thị Quỳnh Trâm</t>
  </si>
  <si>
    <t>Trường MN Phong Chương II</t>
  </si>
  <si>
    <t>Nguyễn Thị Hồng Nhung</t>
  </si>
  <si>
    <t>Trường MN Phong Bình I</t>
  </si>
  <si>
    <t>Nguyễn Thị Hương</t>
  </si>
  <si>
    <t>Trường MN Phong Bình II</t>
  </si>
  <si>
    <t>Nguyễn Thị Thiệp</t>
  </si>
  <si>
    <t>Trường MN Phong Hòa I</t>
  </si>
  <si>
    <t>Phạm Thị Loan</t>
  </si>
  <si>
    <t>16/ 9/ 2022</t>
  </si>
  <si>
    <t>Trường MN Phong Hòa II</t>
  </si>
  <si>
    <t>Trần Thị Kim Tuya</t>
  </si>
  <si>
    <t>Trường Mầm non Điền Hương</t>
  </si>
  <si>
    <t>Nguyễn Khoa Thuỳ Dung</t>
  </si>
  <si>
    <t>Trường Mầm non Điền Môn</t>
  </si>
  <si>
    <t>Lê Thị Phương</t>
  </si>
  <si>
    <t>Trường MN Điền Lộc</t>
  </si>
  <si>
    <t>Nguyễn Thị Hạnh</t>
  </si>
  <si>
    <t>Trường Mầm non Điền Hòa</t>
  </si>
  <si>
    <t>Cao Thị Thu Hà</t>
  </si>
  <si>
    <t>Trường Mầm non Điền Hải</t>
  </si>
  <si>
    <t>Nguyễn Thị Linh Thảo</t>
  </si>
  <si>
    <t>Trường MN Phong Hải</t>
  </si>
  <si>
    <t>Văn Thị Nữ</t>
  </si>
  <si>
    <t>Trường TH Hòa Mỹ</t>
  </si>
  <si>
    <t>Nguyễn Thị Thanh Loan</t>
  </si>
  <si>
    <t>Trường TH Tân Mỹ</t>
  </si>
  <si>
    <t>Đặng Thị Thu</t>
  </si>
  <si>
    <t>Trường TH Phong Xuân</t>
  </si>
  <si>
    <t xml:space="preserve">Nguyễn Thị Hường </t>
  </si>
  <si>
    <t>0859013972</t>
  </si>
  <si>
    <t>Trường TH Tây Bắc Sơn</t>
  </si>
  <si>
    <t>Huyền</t>
  </si>
  <si>
    <t>Trường TH Đông Nam Sơn</t>
  </si>
  <si>
    <t>Nguyễn Thị Hà Tiên</t>
  </si>
  <si>
    <t>Trường TH Phò Ninh</t>
  </si>
  <si>
    <t>Hồ Thị Loan</t>
  </si>
  <si>
    <t>Trường TH Điền An</t>
  </si>
  <si>
    <t>Nguyễn Đại Ánh</t>
  </si>
  <si>
    <t>Trường TH Hương Lâm</t>
  </si>
  <si>
    <t>Bùi Kim Phương</t>
  </si>
  <si>
    <t>Trường TH Tây Bắc Hiền</t>
  </si>
  <si>
    <t>Hoàng Thị Ngọc Anh</t>
  </si>
  <si>
    <t>Trường TH Đông Hiền</t>
  </si>
  <si>
    <t>Hoàng Thị Thu Hà</t>
  </si>
  <si>
    <t>Trường TH Trần Quốc Toản</t>
  </si>
  <si>
    <t>Nguyễn Thị Yến</t>
  </si>
  <si>
    <t>TH&amp;THCS Lê Văn Miến (HS TH)</t>
  </si>
  <si>
    <t>Nguyễn Thị Ái</t>
  </si>
  <si>
    <t>Trường TH Phong Hòa I</t>
  </si>
  <si>
    <t>Nguyễn Thị Minh Hương</t>
  </si>
  <si>
    <t>Trường TH Phong Hòa II</t>
  </si>
  <si>
    <t>Lê Thị Diệu Thương</t>
  </si>
  <si>
    <t>Trường TH Phong Chương</t>
  </si>
  <si>
    <t>Đoàn Thị Hằng</t>
  </si>
  <si>
    <t>Trường TH Phong Bình</t>
  </si>
  <si>
    <t>Hoàng Thị Hồng Anh</t>
  </si>
  <si>
    <t>Trường TH Điền Hương</t>
  </si>
  <si>
    <t>Trần Thị Nhung</t>
  </si>
  <si>
    <t>TH&amp;THCS Nguyễn Lộ Trạch (HS TH)</t>
  </si>
  <si>
    <t>Lê Thị Lãnh</t>
  </si>
  <si>
    <t>Trường Tiểu học Điền Lộc</t>
  </si>
  <si>
    <t>Hồ Thị Hiếu</t>
  </si>
  <si>
    <t>TH&amp;THCS Điền Hòa (HS TH)</t>
  </si>
  <si>
    <t>Nguyễn Thị Cúc</t>
  </si>
  <si>
    <t>Trường Tiểu học Điền Hải</t>
  </si>
  <si>
    <t>Nguyễn Thị Lợi</t>
  </si>
  <si>
    <t>Trường TH Phong Hải</t>
  </si>
  <si>
    <t>Trương Như Chương</t>
  </si>
  <si>
    <t>097 3164208</t>
  </si>
  <si>
    <t>Trường THCS Phong Mỹ</t>
  </si>
  <si>
    <t>Bùi Thị Lệ</t>
  </si>
  <si>
    <t>Trường THCS Phong Xuân</t>
  </si>
  <si>
    <t>Hồ Thị Hồng</t>
  </si>
  <si>
    <t>Trường THCS Phong Sơn</t>
  </si>
  <si>
    <t>Hoàng Thị Lai</t>
  </si>
  <si>
    <t>Trường THCS Phong An</t>
  </si>
  <si>
    <t>Võ Thị Lệ</t>
  </si>
  <si>
    <t>Trường THCS Phong Hiền</t>
  </si>
  <si>
    <t>Hồ Thị Minh Tâm</t>
  </si>
  <si>
    <t>Trường THCS Nguyễn Duy</t>
  </si>
  <si>
    <t>Nguyễn Thi Thiệp</t>
  </si>
  <si>
    <t>Trường TH và THCS LV Miến (THCS)</t>
  </si>
  <si>
    <t>Nguyễn Thi Aí</t>
  </si>
  <si>
    <t>Trường THCS Nguyễn Tri Phương</t>
  </si>
  <si>
    <t>Nguyễn Thị Mỹ Lợi</t>
  </si>
  <si>
    <t>Trường THCS Phong Bình</t>
  </si>
  <si>
    <t>Hoàng Thị Thúy</t>
  </si>
  <si>
    <t>Trường THCS Phong Hòa</t>
  </si>
  <si>
    <t>Lê Thị Mộng Lành</t>
  </si>
  <si>
    <t>TH&amp;THCS Nguyễn Lộ Trạch (THCS)</t>
  </si>
  <si>
    <t>Trường THCS Điền Lộc</t>
  </si>
  <si>
    <t>Nguyễn Thị Thanh Tâm</t>
  </si>
  <si>
    <t>Trường TH&amp;THCS Điền Hòa (THCS)</t>
  </si>
  <si>
    <t>Trường THCS Điền Hải</t>
  </si>
  <si>
    <t>Hoàng Thị Thương</t>
  </si>
  <si>
    <t>Trường THCS Phong Hải</t>
  </si>
  <si>
    <t>Phạm Thị Nữ Ánh</t>
  </si>
  <si>
    <t>Thời điểm báo cáo: ngày 16/9/2022 (thứ6)</t>
  </si>
  <si>
    <t>BIỂU MẪU BÁO CÁO THỐNG KÊ SỐ LƯỢNG HỌC SINH CHƯA TIÊM CHỦNG ĐẦY ĐỦ ĐẦU NĂM HỌC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</si>
</sst>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4">
    <font>
      <sz val="10"/>
      <color rgb="FF000000"/>
      <name val="Arial"/>
      <scheme val="minor"/>
    </font>
    <font>
      <b/>
      <sz val="11"/>
      <color theme="1"/>
      <name val="&quot;Times New Roman&quot;"/>
    </font>
    <font>
      <sz val="11"/>
      <color theme="1"/>
      <name val="&quot;Times New Roman&quot;"/>
    </font>
    <font>
      <sz val="11"/>
      <color rgb="FF000000"/>
      <name val="Arial"/>
      <family val="2"/>
      <scheme val="minor"/>
    </font>
    <font>
      <b/>
      <sz val="11"/>
      <color rgb="FFFF0000"/>
      <name val="&quot;Times New Roman&quot;"/>
    </font>
    <font>
      <i/>
      <sz val="11"/>
      <color theme="1"/>
      <name val="&quot;Times New Roman&quot;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  <font>
      <sz val="11"/>
      <color rgb="FF000000"/>
      <name val="&quot;Times New Roman&quot;"/>
    </font>
    <font>
      <sz val="11"/>
      <color rgb="FFFF0000"/>
      <name val="Calibri"/>
      <family val="2"/>
    </font>
    <font>
      <sz val="10"/>
      <color rgb="FF00000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1"/>
      <color rgb="FF000000"/>
      <name val="Calibri"/>
      <family val="2"/>
    </font>
    <font>
      <sz val="11"/>
      <color rgb="FFFF0000"/>
      <name val="Arial"/>
      <family val="2"/>
      <scheme val="minor"/>
    </font>
    <font>
      <i/>
      <sz val="11"/>
      <color rgb="FF000000"/>
      <name val="Arial"/>
      <family val="2"/>
      <scheme val="minor"/>
    </font>
    <font>
      <b/>
      <i/>
      <sz val="11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2" fillId="0" borderId="8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7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0" fontId="9" fillId="0" borderId="0" xfId="0" applyFont="1" applyAlignment="1"/>
    <xf numFmtId="0" fontId="12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64" fontId="8" fillId="0" borderId="8" xfId="0" applyNumberFormat="1" applyFont="1" applyBorder="1" applyAlignment="1">
      <alignment horizontal="right"/>
    </xf>
    <xf numFmtId="0" fontId="14" fillId="0" borderId="8" xfId="0" applyFont="1" applyBorder="1" applyAlignment="1">
      <alignment horizontal="center"/>
    </xf>
    <xf numFmtId="164" fontId="14" fillId="0" borderId="8" xfId="0" applyNumberFormat="1" applyFont="1" applyBorder="1" applyAlignment="1">
      <alignment horizontal="center"/>
    </xf>
    <xf numFmtId="14" fontId="14" fillId="0" borderId="8" xfId="0" applyNumberFormat="1" applyFont="1" applyBorder="1" applyAlignment="1">
      <alignment horizontal="center"/>
    </xf>
    <xf numFmtId="14" fontId="11" fillId="0" borderId="8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64" fontId="9" fillId="0" borderId="8" xfId="0" applyNumberFormat="1" applyFont="1" applyBorder="1" applyAlignment="1"/>
    <xf numFmtId="0" fontId="15" fillId="0" borderId="0" xfId="0" applyFont="1" applyAlignment="1">
      <alignment horizontal="left"/>
    </xf>
    <xf numFmtId="0" fontId="9" fillId="0" borderId="8" xfId="0" quotePrefix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14" fontId="16" fillId="0" borderId="8" xfId="0" applyNumberFormat="1" applyFont="1" applyBorder="1" applyAlignment="1">
      <alignment horizontal="center"/>
    </xf>
    <xf numFmtId="0" fontId="13" fillId="0" borderId="0" xfId="0" applyFont="1" applyAlignment="1"/>
    <xf numFmtId="0" fontId="9" fillId="0" borderId="8" xfId="0" applyFont="1" applyBorder="1" applyAlignment="1"/>
    <xf numFmtId="0" fontId="9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4" fontId="9" fillId="0" borderId="5" xfId="0" applyNumberFormat="1" applyFont="1" applyBorder="1" applyAlignment="1"/>
    <xf numFmtId="0" fontId="1" fillId="0" borderId="0" xfId="0" applyFont="1" applyAlignment="1"/>
    <xf numFmtId="0" fontId="3" fillId="0" borderId="0" xfId="0" applyFont="1" applyAlignment="1">
      <alignment horizontal="center"/>
    </xf>
    <xf numFmtId="0" fontId="13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7" fillId="0" borderId="12" xfId="0" applyFont="1" applyBorder="1" applyAlignment="1">
      <alignment wrapText="1"/>
    </xf>
    <xf numFmtId="0" fontId="18" fillId="0" borderId="12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5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6" fillId="0" borderId="3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6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75"/>
  <sheetViews>
    <sheetView tabSelected="1" topLeftCell="A19" workbookViewId="0">
      <selection activeCell="F18" sqref="F18"/>
    </sheetView>
  </sheetViews>
  <sheetFormatPr defaultColWidth="12.5703125" defaultRowHeight="15.75" customHeight="1"/>
  <cols>
    <col min="1" max="1" width="5.42578125" style="5" customWidth="1"/>
    <col min="2" max="2" width="31.28515625" style="5" customWidth="1"/>
    <col min="3" max="3" width="8.5703125" style="36" customWidth="1"/>
    <col min="4" max="4" width="7.42578125" style="36" customWidth="1"/>
    <col min="5" max="5" width="6.140625" style="36" customWidth="1"/>
    <col min="6" max="7" width="5.7109375" style="36" customWidth="1"/>
    <col min="8" max="8" width="7.140625" style="36" customWidth="1"/>
    <col min="9" max="9" width="6.42578125" style="36" customWidth="1"/>
    <col min="10" max="10" width="6.42578125" style="36" bestFit="1" customWidth="1"/>
    <col min="11" max="11" width="7.85546875" style="36" customWidth="1"/>
    <col min="12" max="12" width="6.7109375" style="36" customWidth="1"/>
    <col min="13" max="13" width="19" style="5" customWidth="1"/>
    <col min="14" max="16384" width="12.5703125" style="5"/>
  </cols>
  <sheetData>
    <row r="1" spans="1:26" ht="15">
      <c r="A1" s="2"/>
      <c r="B1" s="2"/>
      <c r="C1" s="3"/>
      <c r="D1" s="4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>
      <c r="A2" s="52" t="s">
        <v>152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>
      <c r="A3" s="52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>
      <c r="A4" s="52" t="s">
        <v>2</v>
      </c>
      <c r="B4" s="51"/>
      <c r="C4" s="51"/>
      <c r="D4" s="51"/>
      <c r="E4" s="51"/>
      <c r="F4" s="53" t="s">
        <v>151</v>
      </c>
      <c r="G4" s="51"/>
      <c r="H4" s="51"/>
      <c r="I4" s="51"/>
      <c r="J4" s="51"/>
      <c r="K4" s="51"/>
      <c r="L4" s="51"/>
      <c r="M4" s="51"/>
      <c r="N4" s="51"/>
      <c r="O4" s="51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>
      <c r="A5" s="50" t="s">
        <v>3</v>
      </c>
      <c r="B5" s="5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>
      <c r="A6" s="50" t="s">
        <v>4</v>
      </c>
      <c r="B6" s="51"/>
      <c r="C6" s="51"/>
      <c r="D6" s="51"/>
      <c r="E6" s="51"/>
      <c r="F6" s="3"/>
      <c r="G6" s="3"/>
      <c r="H6" s="3"/>
      <c r="I6" s="3"/>
      <c r="J6" s="3"/>
      <c r="K6" s="3"/>
      <c r="L6" s="3"/>
      <c r="M6" s="3"/>
      <c r="N6" s="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>
      <c r="A7" s="50" t="s">
        <v>5</v>
      </c>
      <c r="B7" s="51"/>
      <c r="C7" s="51"/>
      <c r="D7" s="51"/>
      <c r="E7" s="3"/>
      <c r="F7" s="3"/>
      <c r="G7" s="3"/>
      <c r="H7" s="3"/>
      <c r="I7" s="3"/>
      <c r="J7" s="3"/>
      <c r="K7" s="3"/>
      <c r="L7" s="3"/>
      <c r="M7" s="3"/>
      <c r="N7" s="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54" t="s">
        <v>6</v>
      </c>
      <c r="B9" s="54" t="s">
        <v>7</v>
      </c>
      <c r="C9" s="55" t="s">
        <v>8</v>
      </c>
      <c r="D9" s="56"/>
      <c r="E9" s="57" t="s">
        <v>9</v>
      </c>
      <c r="F9" s="58"/>
      <c r="G9" s="59"/>
      <c r="H9" s="57" t="s">
        <v>10</v>
      </c>
      <c r="I9" s="58"/>
      <c r="J9" s="58"/>
      <c r="K9" s="59"/>
      <c r="L9" s="60"/>
      <c r="M9" s="49" t="s">
        <v>11</v>
      </c>
      <c r="N9" s="61" t="s">
        <v>12</v>
      </c>
      <c r="O9" s="61" t="s">
        <v>13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5">
      <c r="A10" s="62"/>
      <c r="B10" s="62"/>
      <c r="C10" s="63"/>
      <c r="D10" s="64"/>
      <c r="E10" s="54" t="s">
        <v>14</v>
      </c>
      <c r="F10" s="54" t="s">
        <v>15</v>
      </c>
      <c r="G10" s="54" t="s">
        <v>16</v>
      </c>
      <c r="H10" s="54" t="s">
        <v>17</v>
      </c>
      <c r="I10" s="57" t="s">
        <v>18</v>
      </c>
      <c r="J10" s="58"/>
      <c r="K10" s="59"/>
      <c r="L10" s="65"/>
      <c r="M10" s="62"/>
      <c r="N10" s="62"/>
      <c r="O10" s="6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9" customHeight="1">
      <c r="A11" s="66"/>
      <c r="B11" s="66"/>
      <c r="C11" s="65" t="s">
        <v>19</v>
      </c>
      <c r="D11" s="65" t="s">
        <v>20</v>
      </c>
      <c r="E11" s="67"/>
      <c r="F11" s="67"/>
      <c r="G11" s="67"/>
      <c r="H11" s="67"/>
      <c r="I11" s="65" t="s">
        <v>14</v>
      </c>
      <c r="J11" s="65" t="s">
        <v>15</v>
      </c>
      <c r="K11" s="65" t="s">
        <v>16</v>
      </c>
      <c r="L11" s="65" t="s">
        <v>16</v>
      </c>
      <c r="M11" s="62"/>
      <c r="N11" s="62"/>
      <c r="O11" s="6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>
      <c r="A12" s="68">
        <v>-1</v>
      </c>
      <c r="B12" s="69">
        <v>-2</v>
      </c>
      <c r="C12" s="70">
        <v>-3</v>
      </c>
      <c r="D12" s="70">
        <v>-4</v>
      </c>
      <c r="E12" s="70">
        <v>-5</v>
      </c>
      <c r="F12" s="70">
        <v>-6</v>
      </c>
      <c r="G12" s="70">
        <v>-7</v>
      </c>
      <c r="H12" s="70" t="s">
        <v>21</v>
      </c>
      <c r="I12" s="70">
        <v>-9</v>
      </c>
      <c r="J12" s="70">
        <v>-10</v>
      </c>
      <c r="K12" s="70">
        <v>-11</v>
      </c>
      <c r="L12" s="70">
        <v>-11</v>
      </c>
      <c r="M12" s="66"/>
      <c r="N12" s="66"/>
      <c r="O12" s="66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>
      <c r="A13" s="6">
        <v>1</v>
      </c>
      <c r="B13" s="7" t="s">
        <v>22</v>
      </c>
      <c r="C13" s="39">
        <v>39</v>
      </c>
      <c r="D13" s="39">
        <v>0</v>
      </c>
      <c r="E13" s="39">
        <v>0</v>
      </c>
      <c r="F13" s="39">
        <v>0</v>
      </c>
      <c r="G13" s="39">
        <v>0</v>
      </c>
      <c r="H13" s="39">
        <f>I13+J13+K13</f>
        <v>39</v>
      </c>
      <c r="I13" s="39">
        <f>C13-E13</f>
        <v>39</v>
      </c>
      <c r="J13" s="40"/>
      <c r="K13" s="39">
        <f>F13</f>
        <v>0</v>
      </c>
      <c r="L13" s="40"/>
      <c r="M13" s="8" t="s">
        <v>23</v>
      </c>
      <c r="N13" s="8" t="s">
        <v>24</v>
      </c>
      <c r="O13" s="9">
        <v>44820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5">
      <c r="A14" s="6">
        <v>2</v>
      </c>
      <c r="B14" s="7" t="s">
        <v>25</v>
      </c>
      <c r="C14" s="41">
        <v>43</v>
      </c>
      <c r="D14" s="39">
        <v>0</v>
      </c>
      <c r="E14" s="39">
        <v>4</v>
      </c>
      <c r="F14" s="40"/>
      <c r="G14" s="42">
        <v>0</v>
      </c>
      <c r="H14" s="39">
        <f t="shared" ref="H14:H75" si="0">I14+J14+K14</f>
        <v>39</v>
      </c>
      <c r="I14" s="39">
        <f t="shared" ref="I14:I60" si="1">C14-E14</f>
        <v>39</v>
      </c>
      <c r="J14" s="40"/>
      <c r="K14" s="39">
        <f t="shared" ref="K14:K75" si="2">F14</f>
        <v>0</v>
      </c>
      <c r="L14" s="40"/>
      <c r="M14" s="14" t="s">
        <v>26</v>
      </c>
      <c r="N14" s="13">
        <v>972007921</v>
      </c>
      <c r="O14" s="15">
        <v>44820</v>
      </c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5">
      <c r="A15" s="6">
        <v>3</v>
      </c>
      <c r="B15" s="7" t="s">
        <v>27</v>
      </c>
      <c r="C15" s="42">
        <v>60</v>
      </c>
      <c r="D15" s="39">
        <v>0</v>
      </c>
      <c r="E15" s="39">
        <v>5</v>
      </c>
      <c r="F15" s="42">
        <v>0</v>
      </c>
      <c r="G15" s="42">
        <v>0</v>
      </c>
      <c r="H15" s="39">
        <f t="shared" si="0"/>
        <v>55</v>
      </c>
      <c r="I15" s="39">
        <f t="shared" si="1"/>
        <v>55</v>
      </c>
      <c r="J15" s="43">
        <v>0</v>
      </c>
      <c r="K15" s="39">
        <f t="shared" si="2"/>
        <v>0</v>
      </c>
      <c r="L15" s="44">
        <v>0</v>
      </c>
      <c r="M15" s="14" t="s">
        <v>28</v>
      </c>
      <c r="N15" s="13">
        <v>834977659</v>
      </c>
      <c r="O15" s="15">
        <v>44820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5">
      <c r="A16" s="6">
        <v>4</v>
      </c>
      <c r="B16" s="7" t="s">
        <v>29</v>
      </c>
      <c r="C16" s="42">
        <v>96</v>
      </c>
      <c r="D16" s="39">
        <v>0</v>
      </c>
      <c r="E16" s="39">
        <v>22</v>
      </c>
      <c r="F16" s="42">
        <v>22</v>
      </c>
      <c r="G16" s="42">
        <v>0</v>
      </c>
      <c r="H16" s="39">
        <f t="shared" si="0"/>
        <v>170</v>
      </c>
      <c r="I16" s="39">
        <f t="shared" si="1"/>
        <v>74</v>
      </c>
      <c r="J16" s="43">
        <v>74</v>
      </c>
      <c r="K16" s="39">
        <f t="shared" si="2"/>
        <v>22</v>
      </c>
      <c r="L16" s="40"/>
      <c r="M16" s="14" t="s">
        <v>30</v>
      </c>
      <c r="N16" s="13">
        <v>369345321</v>
      </c>
      <c r="O16" s="15">
        <v>44820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5">
      <c r="A17" s="6">
        <v>5</v>
      </c>
      <c r="B17" s="7" t="s">
        <v>31</v>
      </c>
      <c r="C17" s="42">
        <v>38</v>
      </c>
      <c r="D17" s="39">
        <v>0</v>
      </c>
      <c r="E17" s="39">
        <v>0</v>
      </c>
      <c r="F17" s="42">
        <v>0</v>
      </c>
      <c r="G17" s="42">
        <v>0</v>
      </c>
      <c r="H17" s="39">
        <f t="shared" si="0"/>
        <v>38</v>
      </c>
      <c r="I17" s="39">
        <f t="shared" si="1"/>
        <v>38</v>
      </c>
      <c r="J17" s="40"/>
      <c r="K17" s="39">
        <f t="shared" si="2"/>
        <v>0</v>
      </c>
      <c r="L17" s="40"/>
      <c r="M17" s="14" t="s">
        <v>32</v>
      </c>
      <c r="N17" s="8">
        <v>385628116</v>
      </c>
      <c r="O17" s="9">
        <v>44820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">
      <c r="A18" s="6">
        <v>6</v>
      </c>
      <c r="B18" s="7" t="s">
        <v>33</v>
      </c>
      <c r="C18" s="45">
        <v>73</v>
      </c>
      <c r="D18" s="39">
        <v>0</v>
      </c>
      <c r="E18" s="39">
        <v>1</v>
      </c>
      <c r="F18" s="44">
        <v>0</v>
      </c>
      <c r="G18" s="44">
        <v>0</v>
      </c>
      <c r="H18" s="39">
        <f t="shared" si="0"/>
        <v>72</v>
      </c>
      <c r="I18" s="39">
        <f t="shared" si="1"/>
        <v>72</v>
      </c>
      <c r="J18" s="46">
        <v>0</v>
      </c>
      <c r="K18" s="39">
        <f t="shared" si="2"/>
        <v>0</v>
      </c>
      <c r="L18" s="39">
        <v>0</v>
      </c>
      <c r="M18" s="14" t="s">
        <v>34</v>
      </c>
      <c r="N18" s="16">
        <v>932686984</v>
      </c>
      <c r="O18" s="17">
        <v>44819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">
      <c r="A19" s="6">
        <v>7</v>
      </c>
      <c r="B19" s="7" t="s">
        <v>35</v>
      </c>
      <c r="C19" s="44">
        <v>61</v>
      </c>
      <c r="D19" s="39">
        <v>0</v>
      </c>
      <c r="E19" s="39">
        <v>10</v>
      </c>
      <c r="F19" s="44">
        <v>5</v>
      </c>
      <c r="G19" s="44">
        <v>0</v>
      </c>
      <c r="H19" s="39">
        <f t="shared" si="0"/>
        <v>112</v>
      </c>
      <c r="I19" s="39">
        <f t="shared" si="1"/>
        <v>51</v>
      </c>
      <c r="J19" s="46">
        <v>56</v>
      </c>
      <c r="K19" s="39">
        <f t="shared" si="2"/>
        <v>5</v>
      </c>
      <c r="L19" s="40"/>
      <c r="M19" s="14" t="s">
        <v>36</v>
      </c>
      <c r="N19" s="16">
        <v>984827096</v>
      </c>
      <c r="O19" s="18">
        <v>44816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">
      <c r="A20" s="6">
        <v>8</v>
      </c>
      <c r="B20" s="7" t="s">
        <v>37</v>
      </c>
      <c r="C20" s="46">
        <v>105</v>
      </c>
      <c r="D20" s="39">
        <v>0</v>
      </c>
      <c r="E20" s="39">
        <v>0</v>
      </c>
      <c r="F20" s="46">
        <v>0</v>
      </c>
      <c r="G20" s="46">
        <v>0</v>
      </c>
      <c r="H20" s="39">
        <f t="shared" si="0"/>
        <v>105</v>
      </c>
      <c r="I20" s="39">
        <f t="shared" si="1"/>
        <v>105</v>
      </c>
      <c r="J20" s="39">
        <v>0</v>
      </c>
      <c r="K20" s="39">
        <f t="shared" si="2"/>
        <v>0</v>
      </c>
      <c r="L20" s="40"/>
      <c r="M20" s="14" t="s">
        <v>38</v>
      </c>
      <c r="N20" s="8">
        <v>822440905</v>
      </c>
      <c r="O20" s="9">
        <v>44819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">
      <c r="A21" s="6">
        <v>9</v>
      </c>
      <c r="B21" s="7" t="s">
        <v>39</v>
      </c>
      <c r="C21" s="46">
        <v>93</v>
      </c>
      <c r="D21" s="39">
        <v>0</v>
      </c>
      <c r="E21" s="39">
        <v>1</v>
      </c>
      <c r="F21" s="46">
        <v>0</v>
      </c>
      <c r="G21" s="46">
        <v>0</v>
      </c>
      <c r="H21" s="39">
        <f t="shared" si="0"/>
        <v>185</v>
      </c>
      <c r="I21" s="39">
        <f t="shared" si="1"/>
        <v>92</v>
      </c>
      <c r="J21" s="39">
        <v>93</v>
      </c>
      <c r="K21" s="39">
        <f t="shared" si="2"/>
        <v>0</v>
      </c>
      <c r="L21" s="40"/>
      <c r="M21" s="14" t="s">
        <v>40</v>
      </c>
      <c r="N21" s="8">
        <v>385909679</v>
      </c>
      <c r="O21" s="19">
        <v>44820</v>
      </c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">
      <c r="A22" s="6">
        <v>10</v>
      </c>
      <c r="B22" s="7" t="s">
        <v>41</v>
      </c>
      <c r="C22" s="46">
        <v>65</v>
      </c>
      <c r="D22" s="39">
        <v>0</v>
      </c>
      <c r="E22" s="39">
        <v>3</v>
      </c>
      <c r="F22" s="46">
        <v>0</v>
      </c>
      <c r="G22" s="46">
        <v>0</v>
      </c>
      <c r="H22" s="39">
        <f t="shared" si="0"/>
        <v>62</v>
      </c>
      <c r="I22" s="39">
        <f t="shared" si="1"/>
        <v>62</v>
      </c>
      <c r="J22" s="39">
        <v>0</v>
      </c>
      <c r="K22" s="39">
        <f t="shared" si="2"/>
        <v>0</v>
      </c>
      <c r="L22" s="40"/>
      <c r="M22" s="14" t="s">
        <v>42</v>
      </c>
      <c r="N22" s="8">
        <v>702759743</v>
      </c>
      <c r="O22" s="9">
        <v>44819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">
      <c r="A23" s="6">
        <v>11</v>
      </c>
      <c r="B23" s="7" t="s">
        <v>43</v>
      </c>
      <c r="C23" s="39">
        <v>27</v>
      </c>
      <c r="D23" s="39">
        <v>0</v>
      </c>
      <c r="E23" s="39">
        <v>0</v>
      </c>
      <c r="F23" s="39">
        <v>0</v>
      </c>
      <c r="G23" s="39">
        <v>0</v>
      </c>
      <c r="H23" s="39">
        <f t="shared" si="0"/>
        <v>27</v>
      </c>
      <c r="I23" s="39">
        <f t="shared" si="1"/>
        <v>27</v>
      </c>
      <c r="J23" s="39">
        <v>0</v>
      </c>
      <c r="K23" s="39">
        <f t="shared" si="2"/>
        <v>0</v>
      </c>
      <c r="L23" s="39">
        <v>0</v>
      </c>
      <c r="M23" s="8" t="s">
        <v>44</v>
      </c>
      <c r="N23" s="8">
        <v>344622430</v>
      </c>
      <c r="O23" s="19">
        <v>44820</v>
      </c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">
      <c r="A24" s="6">
        <v>12</v>
      </c>
      <c r="B24" s="7" t="s">
        <v>45</v>
      </c>
      <c r="C24" s="46">
        <v>81</v>
      </c>
      <c r="D24" s="46">
        <v>0</v>
      </c>
      <c r="E24" s="39">
        <v>1</v>
      </c>
      <c r="F24" s="46">
        <v>1</v>
      </c>
      <c r="G24" s="46">
        <v>0</v>
      </c>
      <c r="H24" s="39">
        <f t="shared" si="0"/>
        <v>81</v>
      </c>
      <c r="I24" s="39">
        <f t="shared" si="1"/>
        <v>80</v>
      </c>
      <c r="J24" s="43">
        <v>0</v>
      </c>
      <c r="K24" s="39">
        <f t="shared" si="2"/>
        <v>1</v>
      </c>
      <c r="L24" s="39">
        <v>0</v>
      </c>
      <c r="M24" s="8" t="s">
        <v>46</v>
      </c>
      <c r="N24" s="13" t="s">
        <v>47</v>
      </c>
      <c r="O24" s="20">
        <v>44820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">
      <c r="A25" s="6">
        <v>13</v>
      </c>
      <c r="B25" s="7" t="s">
        <v>48</v>
      </c>
      <c r="C25" s="42">
        <v>93</v>
      </c>
      <c r="D25" s="42">
        <v>0</v>
      </c>
      <c r="E25" s="39">
        <v>0</v>
      </c>
      <c r="F25" s="44">
        <v>0</v>
      </c>
      <c r="G25" s="42">
        <v>0</v>
      </c>
      <c r="H25" s="39">
        <f t="shared" si="0"/>
        <v>93</v>
      </c>
      <c r="I25" s="39">
        <f t="shared" si="1"/>
        <v>93</v>
      </c>
      <c r="J25" s="39">
        <v>0</v>
      </c>
      <c r="K25" s="39">
        <f t="shared" si="2"/>
        <v>0</v>
      </c>
      <c r="L25" s="39">
        <v>0</v>
      </c>
      <c r="M25" s="14" t="s">
        <v>49</v>
      </c>
      <c r="N25" s="8">
        <v>935303566</v>
      </c>
      <c r="O25" s="19">
        <v>44820</v>
      </c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">
      <c r="A26" s="6">
        <v>14</v>
      </c>
      <c r="B26" s="7" t="s">
        <v>50</v>
      </c>
      <c r="C26" s="44">
        <v>46</v>
      </c>
      <c r="D26" s="42">
        <v>0</v>
      </c>
      <c r="E26" s="39">
        <v>12</v>
      </c>
      <c r="F26" s="42">
        <v>0</v>
      </c>
      <c r="G26" s="42">
        <v>0</v>
      </c>
      <c r="H26" s="39">
        <f t="shared" si="0"/>
        <v>46</v>
      </c>
      <c r="I26" s="39">
        <f t="shared" si="1"/>
        <v>34</v>
      </c>
      <c r="J26" s="44">
        <v>12</v>
      </c>
      <c r="K26" s="39">
        <f t="shared" si="2"/>
        <v>0</v>
      </c>
      <c r="L26" s="39">
        <v>0</v>
      </c>
      <c r="M26" s="14" t="s">
        <v>51</v>
      </c>
      <c r="N26" s="14">
        <v>935546262</v>
      </c>
      <c r="O26" s="21">
        <v>44819</v>
      </c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">
      <c r="A27" s="6">
        <v>15</v>
      </c>
      <c r="B27" s="7" t="s">
        <v>52</v>
      </c>
      <c r="C27" s="39">
        <v>13</v>
      </c>
      <c r="D27" s="39">
        <v>0</v>
      </c>
      <c r="E27" s="39">
        <v>13</v>
      </c>
      <c r="F27" s="39">
        <v>13</v>
      </c>
      <c r="G27" s="39">
        <v>13</v>
      </c>
      <c r="H27" s="39">
        <f t="shared" si="0"/>
        <v>26</v>
      </c>
      <c r="I27" s="39">
        <f t="shared" si="1"/>
        <v>0</v>
      </c>
      <c r="J27" s="39">
        <v>13</v>
      </c>
      <c r="K27" s="39">
        <f t="shared" si="2"/>
        <v>13</v>
      </c>
      <c r="L27" s="40"/>
      <c r="M27" s="8" t="s">
        <v>53</v>
      </c>
      <c r="N27" s="8">
        <v>353943194</v>
      </c>
      <c r="O27" s="9">
        <v>44820</v>
      </c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">
      <c r="A28" s="6">
        <v>16</v>
      </c>
      <c r="B28" s="7" t="s">
        <v>54</v>
      </c>
      <c r="C28" s="42">
        <v>36</v>
      </c>
      <c r="D28" s="39">
        <v>0</v>
      </c>
      <c r="E28" s="39">
        <v>20</v>
      </c>
      <c r="F28" s="42">
        <v>0</v>
      </c>
      <c r="G28" s="42">
        <v>0</v>
      </c>
      <c r="H28" s="39">
        <f t="shared" si="0"/>
        <v>16</v>
      </c>
      <c r="I28" s="39">
        <f t="shared" si="1"/>
        <v>16</v>
      </c>
      <c r="J28" s="40"/>
      <c r="K28" s="39">
        <f t="shared" si="2"/>
        <v>0</v>
      </c>
      <c r="L28" s="40"/>
      <c r="M28" s="14" t="s">
        <v>55</v>
      </c>
      <c r="N28" s="8">
        <v>382910553</v>
      </c>
      <c r="O28" s="9">
        <v>44820</v>
      </c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">
      <c r="A29" s="6">
        <v>17</v>
      </c>
      <c r="B29" s="7" t="s">
        <v>56</v>
      </c>
      <c r="C29" s="42">
        <v>63</v>
      </c>
      <c r="D29" s="39">
        <v>0</v>
      </c>
      <c r="E29" s="39">
        <v>0</v>
      </c>
      <c r="F29" s="42">
        <v>0</v>
      </c>
      <c r="G29" s="42">
        <v>0</v>
      </c>
      <c r="H29" s="39">
        <f t="shared" si="0"/>
        <v>63</v>
      </c>
      <c r="I29" s="39">
        <f t="shared" si="1"/>
        <v>63</v>
      </c>
      <c r="J29" s="39">
        <v>0</v>
      </c>
      <c r="K29" s="39">
        <f t="shared" si="2"/>
        <v>0</v>
      </c>
      <c r="L29" s="40"/>
      <c r="M29" s="14" t="s">
        <v>57</v>
      </c>
      <c r="N29" s="8">
        <v>973509936</v>
      </c>
      <c r="O29" s="9">
        <v>44817</v>
      </c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">
      <c r="A30" s="6">
        <v>18</v>
      </c>
      <c r="B30" s="7" t="s">
        <v>58</v>
      </c>
      <c r="C30" s="42">
        <v>48</v>
      </c>
      <c r="D30" s="42">
        <v>0</v>
      </c>
      <c r="E30" s="39">
        <v>0</v>
      </c>
      <c r="F30" s="42">
        <v>0</v>
      </c>
      <c r="G30" s="42">
        <v>0</v>
      </c>
      <c r="H30" s="39">
        <f t="shared" si="0"/>
        <v>48</v>
      </c>
      <c r="I30" s="39">
        <f t="shared" si="1"/>
        <v>48</v>
      </c>
      <c r="J30" s="40"/>
      <c r="K30" s="39">
        <f t="shared" si="2"/>
        <v>0</v>
      </c>
      <c r="L30" s="40"/>
      <c r="M30" s="14" t="s">
        <v>59</v>
      </c>
      <c r="N30" s="8">
        <v>978601367</v>
      </c>
      <c r="O30" s="9">
        <v>44820</v>
      </c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">
      <c r="A31" s="6">
        <v>19</v>
      </c>
      <c r="B31" s="7" t="s">
        <v>60</v>
      </c>
      <c r="C31" s="46">
        <v>61</v>
      </c>
      <c r="D31" s="46">
        <v>0</v>
      </c>
      <c r="E31" s="39">
        <v>1</v>
      </c>
      <c r="F31" s="46">
        <v>1</v>
      </c>
      <c r="G31" s="46">
        <v>0</v>
      </c>
      <c r="H31" s="39">
        <f t="shared" si="0"/>
        <v>121</v>
      </c>
      <c r="I31" s="39">
        <f t="shared" si="1"/>
        <v>60</v>
      </c>
      <c r="J31" s="39">
        <v>60</v>
      </c>
      <c r="K31" s="39">
        <f t="shared" si="2"/>
        <v>1</v>
      </c>
      <c r="L31" s="40"/>
      <c r="M31" s="16" t="s">
        <v>61</v>
      </c>
      <c r="N31" s="8">
        <v>935080590</v>
      </c>
      <c r="O31" s="8" t="s">
        <v>62</v>
      </c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">
      <c r="A32" s="6">
        <v>20</v>
      </c>
      <c r="B32" s="7" t="s">
        <v>63</v>
      </c>
      <c r="C32" s="46">
        <v>38</v>
      </c>
      <c r="D32" s="46">
        <v>0</v>
      </c>
      <c r="E32" s="39">
        <v>6</v>
      </c>
      <c r="F32" s="46">
        <v>0</v>
      </c>
      <c r="G32" s="46">
        <v>0</v>
      </c>
      <c r="H32" s="39">
        <f t="shared" si="0"/>
        <v>70</v>
      </c>
      <c r="I32" s="39">
        <f t="shared" si="1"/>
        <v>32</v>
      </c>
      <c r="J32" s="39">
        <v>38</v>
      </c>
      <c r="K32" s="39">
        <f t="shared" si="2"/>
        <v>0</v>
      </c>
      <c r="L32" s="40"/>
      <c r="M32" s="22" t="s">
        <v>64</v>
      </c>
      <c r="N32" s="8">
        <v>965693131</v>
      </c>
      <c r="O32" s="9">
        <v>44817</v>
      </c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">
      <c r="A33" s="6">
        <v>21</v>
      </c>
      <c r="B33" s="7" t="s">
        <v>65</v>
      </c>
      <c r="C33" s="46">
        <v>37</v>
      </c>
      <c r="D33" s="39">
        <v>0</v>
      </c>
      <c r="E33" s="39">
        <v>12</v>
      </c>
      <c r="F33" s="46">
        <v>5</v>
      </c>
      <c r="G33" s="46">
        <v>0</v>
      </c>
      <c r="H33" s="39">
        <f t="shared" si="0"/>
        <v>62</v>
      </c>
      <c r="I33" s="39">
        <f t="shared" si="1"/>
        <v>25</v>
      </c>
      <c r="J33" s="39">
        <v>32</v>
      </c>
      <c r="K33" s="39">
        <f>F33</f>
        <v>5</v>
      </c>
      <c r="L33" s="40"/>
      <c r="M33" s="16" t="s">
        <v>66</v>
      </c>
      <c r="N33" s="8">
        <v>935127037</v>
      </c>
      <c r="O33" s="8" t="s">
        <v>62</v>
      </c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">
      <c r="A34" s="6">
        <v>22</v>
      </c>
      <c r="B34" s="7" t="s">
        <v>67</v>
      </c>
      <c r="C34" s="46">
        <v>22</v>
      </c>
      <c r="D34" s="39">
        <v>0</v>
      </c>
      <c r="E34" s="39">
        <v>16</v>
      </c>
      <c r="F34" s="46">
        <v>2</v>
      </c>
      <c r="G34" s="46">
        <v>0</v>
      </c>
      <c r="H34" s="39">
        <f t="shared" si="0"/>
        <v>28</v>
      </c>
      <c r="I34" s="39">
        <f t="shared" si="1"/>
        <v>6</v>
      </c>
      <c r="J34" s="39">
        <v>20</v>
      </c>
      <c r="K34" s="39">
        <f t="shared" si="2"/>
        <v>2</v>
      </c>
      <c r="L34" s="40"/>
      <c r="M34" s="16" t="s">
        <v>68</v>
      </c>
      <c r="N34" s="8">
        <v>975691251</v>
      </c>
      <c r="O34" s="19">
        <v>44820</v>
      </c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">
      <c r="A35" s="6">
        <v>23</v>
      </c>
      <c r="B35" s="7" t="s">
        <v>69</v>
      </c>
      <c r="C35" s="46">
        <v>82</v>
      </c>
      <c r="D35" s="46">
        <v>0</v>
      </c>
      <c r="E35" s="39">
        <v>5</v>
      </c>
      <c r="F35" s="46">
        <v>0</v>
      </c>
      <c r="G35" s="46">
        <v>0</v>
      </c>
      <c r="H35" s="39">
        <f t="shared" si="0"/>
        <v>159</v>
      </c>
      <c r="I35" s="39">
        <f t="shared" si="1"/>
        <v>77</v>
      </c>
      <c r="J35" s="39">
        <v>82</v>
      </c>
      <c r="K35" s="39">
        <f t="shared" si="2"/>
        <v>0</v>
      </c>
      <c r="L35" s="44">
        <v>0</v>
      </c>
      <c r="M35" s="16" t="s">
        <v>70</v>
      </c>
      <c r="N35" s="8">
        <v>374428238</v>
      </c>
      <c r="O35" s="9">
        <v>44820</v>
      </c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">
      <c r="A36" s="6">
        <v>24</v>
      </c>
      <c r="B36" s="7" t="s">
        <v>71</v>
      </c>
      <c r="C36" s="46">
        <v>71</v>
      </c>
      <c r="D36" s="39">
        <v>0</v>
      </c>
      <c r="E36" s="39">
        <v>0</v>
      </c>
      <c r="F36" s="46">
        <v>0</v>
      </c>
      <c r="G36" s="46">
        <v>0</v>
      </c>
      <c r="H36" s="39">
        <f t="shared" si="0"/>
        <v>71</v>
      </c>
      <c r="I36" s="39">
        <f t="shared" si="1"/>
        <v>71</v>
      </c>
      <c r="J36" s="40"/>
      <c r="K36" s="39">
        <f t="shared" si="2"/>
        <v>0</v>
      </c>
      <c r="L36" s="40"/>
      <c r="M36" s="14" t="s">
        <v>72</v>
      </c>
      <c r="N36" s="8">
        <v>961892288</v>
      </c>
      <c r="O36" s="9">
        <v>44820</v>
      </c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">
      <c r="A37" s="6">
        <v>25</v>
      </c>
      <c r="B37" s="7" t="s">
        <v>73</v>
      </c>
      <c r="C37" s="46">
        <v>68</v>
      </c>
      <c r="D37" s="46">
        <v>0</v>
      </c>
      <c r="E37" s="39">
        <v>16</v>
      </c>
      <c r="F37" s="46">
        <v>12</v>
      </c>
      <c r="G37" s="46">
        <v>0</v>
      </c>
      <c r="H37" s="39">
        <f t="shared" si="0"/>
        <v>64</v>
      </c>
      <c r="I37" s="39">
        <f t="shared" si="1"/>
        <v>52</v>
      </c>
      <c r="J37" s="40"/>
      <c r="K37" s="39">
        <f t="shared" si="2"/>
        <v>12</v>
      </c>
      <c r="L37" s="40"/>
      <c r="M37" s="14" t="s">
        <v>74</v>
      </c>
      <c r="N37" s="8">
        <v>984105857</v>
      </c>
      <c r="O37" s="9">
        <v>44820</v>
      </c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">
      <c r="A38" s="6">
        <v>26</v>
      </c>
      <c r="B38" s="7" t="s">
        <v>75</v>
      </c>
      <c r="C38" s="46">
        <v>78</v>
      </c>
      <c r="D38" s="39">
        <v>0</v>
      </c>
      <c r="E38" s="39">
        <v>0</v>
      </c>
      <c r="F38" s="39">
        <v>0</v>
      </c>
      <c r="G38" s="46">
        <v>0</v>
      </c>
      <c r="H38" s="39">
        <f t="shared" si="0"/>
        <v>78</v>
      </c>
      <c r="I38" s="39">
        <f t="shared" si="1"/>
        <v>78</v>
      </c>
      <c r="J38" s="40"/>
      <c r="K38" s="39">
        <f t="shared" si="2"/>
        <v>0</v>
      </c>
      <c r="L38" s="40"/>
      <c r="M38" s="14" t="s">
        <v>76</v>
      </c>
      <c r="N38" s="8">
        <v>976993982</v>
      </c>
      <c r="O38" s="9">
        <v>44819</v>
      </c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">
      <c r="A39" s="6">
        <v>27</v>
      </c>
      <c r="B39" s="7" t="s">
        <v>77</v>
      </c>
      <c r="C39" s="39">
        <v>413</v>
      </c>
      <c r="D39" s="39">
        <v>0</v>
      </c>
      <c r="E39" s="39">
        <v>145</v>
      </c>
      <c r="F39" s="39">
        <v>207</v>
      </c>
      <c r="G39" s="46">
        <v>0</v>
      </c>
      <c r="H39" s="39">
        <f t="shared" si="0"/>
        <v>620</v>
      </c>
      <c r="I39" s="39">
        <f t="shared" si="1"/>
        <v>268</v>
      </c>
      <c r="J39" s="39">
        <v>145</v>
      </c>
      <c r="K39" s="39">
        <f t="shared" si="2"/>
        <v>207</v>
      </c>
      <c r="L39" s="40"/>
      <c r="M39" s="8" t="s">
        <v>78</v>
      </c>
      <c r="N39" s="8">
        <v>9349109187</v>
      </c>
      <c r="O39" s="9">
        <v>44819</v>
      </c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">
      <c r="A40" s="6">
        <v>28</v>
      </c>
      <c r="B40" s="7" t="s">
        <v>79</v>
      </c>
      <c r="C40" s="46">
        <v>214</v>
      </c>
      <c r="D40" s="39">
        <v>0</v>
      </c>
      <c r="E40" s="39">
        <v>119</v>
      </c>
      <c r="F40" s="46">
        <v>37</v>
      </c>
      <c r="G40" s="46">
        <v>1</v>
      </c>
      <c r="H40" s="39">
        <f t="shared" si="0"/>
        <v>309</v>
      </c>
      <c r="I40" s="39">
        <f t="shared" si="1"/>
        <v>95</v>
      </c>
      <c r="J40" s="39">
        <v>177</v>
      </c>
      <c r="K40" s="39">
        <f t="shared" si="2"/>
        <v>37</v>
      </c>
      <c r="L40" s="40"/>
      <c r="M40" s="14" t="s">
        <v>80</v>
      </c>
      <c r="N40" s="8">
        <v>357566484</v>
      </c>
      <c r="O40" s="9">
        <v>44819</v>
      </c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">
      <c r="A41" s="6">
        <v>29</v>
      </c>
      <c r="B41" s="7" t="s">
        <v>81</v>
      </c>
      <c r="C41" s="46">
        <v>456</v>
      </c>
      <c r="D41" s="46">
        <v>3</v>
      </c>
      <c r="E41" s="39">
        <f>104+F41</f>
        <v>369</v>
      </c>
      <c r="F41" s="46">
        <v>265</v>
      </c>
      <c r="G41" s="46">
        <v>5</v>
      </c>
      <c r="H41" s="39">
        <f t="shared" si="0"/>
        <v>456</v>
      </c>
      <c r="I41" s="39">
        <f t="shared" si="1"/>
        <v>87</v>
      </c>
      <c r="J41" s="44">
        <v>104</v>
      </c>
      <c r="K41" s="39">
        <f t="shared" si="2"/>
        <v>265</v>
      </c>
      <c r="L41" s="44">
        <v>5</v>
      </c>
      <c r="M41" s="14" t="s">
        <v>82</v>
      </c>
      <c r="N41" s="23" t="s">
        <v>83</v>
      </c>
      <c r="O41" s="9">
        <v>44820</v>
      </c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">
      <c r="A42" s="6">
        <v>30</v>
      </c>
      <c r="B42" s="7" t="s">
        <v>84</v>
      </c>
      <c r="C42" s="39">
        <v>309</v>
      </c>
      <c r="D42" s="39">
        <v>0</v>
      </c>
      <c r="E42" s="39">
        <v>135</v>
      </c>
      <c r="F42" s="39">
        <v>54</v>
      </c>
      <c r="G42" s="46">
        <v>0</v>
      </c>
      <c r="H42" s="39">
        <f t="shared" si="0"/>
        <v>402</v>
      </c>
      <c r="I42" s="39">
        <f t="shared" si="1"/>
        <v>174</v>
      </c>
      <c r="J42" s="44">
        <v>174</v>
      </c>
      <c r="K42" s="39">
        <f t="shared" si="2"/>
        <v>54</v>
      </c>
      <c r="L42" s="40"/>
      <c r="M42" s="8" t="s">
        <v>85</v>
      </c>
      <c r="N42" s="14"/>
      <c r="O42" s="19">
        <v>44817</v>
      </c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">
      <c r="A43" s="6">
        <v>31</v>
      </c>
      <c r="B43" s="7" t="s">
        <v>86</v>
      </c>
      <c r="C43" s="43">
        <v>372</v>
      </c>
      <c r="D43" s="39">
        <v>0</v>
      </c>
      <c r="E43" s="39">
        <v>296</v>
      </c>
      <c r="F43" s="39">
        <v>145</v>
      </c>
      <c r="G43" s="46">
        <v>0</v>
      </c>
      <c r="H43" s="39">
        <f t="shared" si="0"/>
        <v>372</v>
      </c>
      <c r="I43" s="39">
        <f t="shared" si="1"/>
        <v>76</v>
      </c>
      <c r="J43" s="39">
        <v>151</v>
      </c>
      <c r="K43" s="39">
        <f t="shared" si="2"/>
        <v>145</v>
      </c>
      <c r="L43" s="39">
        <v>0</v>
      </c>
      <c r="M43" s="8" t="s">
        <v>87</v>
      </c>
      <c r="N43" s="8">
        <v>899877246</v>
      </c>
      <c r="O43" s="19">
        <v>44819</v>
      </c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">
      <c r="A44" s="6">
        <v>32</v>
      </c>
      <c r="B44" s="7" t="s">
        <v>88</v>
      </c>
      <c r="C44" s="39">
        <v>502</v>
      </c>
      <c r="D44" s="39">
        <v>0</v>
      </c>
      <c r="E44" s="39">
        <v>194</v>
      </c>
      <c r="F44" s="39">
        <v>176</v>
      </c>
      <c r="G44" s="46">
        <v>0</v>
      </c>
      <c r="H44" s="39">
        <f t="shared" si="0"/>
        <v>678</v>
      </c>
      <c r="I44" s="39">
        <f t="shared" si="1"/>
        <v>308</v>
      </c>
      <c r="J44" s="39">
        <v>194</v>
      </c>
      <c r="K44" s="39">
        <f>F44</f>
        <v>176</v>
      </c>
      <c r="L44" s="40"/>
      <c r="M44" s="8" t="s">
        <v>89</v>
      </c>
      <c r="N44" s="8">
        <v>934747909</v>
      </c>
      <c r="O44" s="19">
        <v>44819</v>
      </c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">
      <c r="A45" s="6">
        <v>33</v>
      </c>
      <c r="B45" s="7" t="s">
        <v>90</v>
      </c>
      <c r="C45" s="39">
        <v>486</v>
      </c>
      <c r="D45" s="40"/>
      <c r="E45" s="39">
        <v>399</v>
      </c>
      <c r="F45" s="39">
        <v>242</v>
      </c>
      <c r="G45" s="46">
        <v>0</v>
      </c>
      <c r="H45" s="39">
        <f t="shared" si="0"/>
        <v>486</v>
      </c>
      <c r="I45" s="39">
        <f t="shared" si="1"/>
        <v>87</v>
      </c>
      <c r="J45" s="39">
        <v>157</v>
      </c>
      <c r="K45" s="39">
        <f t="shared" si="2"/>
        <v>242</v>
      </c>
      <c r="L45" s="40"/>
      <c r="M45" s="14" t="s">
        <v>91</v>
      </c>
      <c r="N45" s="8">
        <v>935369598</v>
      </c>
      <c r="O45" s="9">
        <v>44820</v>
      </c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">
      <c r="A46" s="6">
        <v>34</v>
      </c>
      <c r="B46" s="7" t="s">
        <v>92</v>
      </c>
      <c r="C46" s="46">
        <v>294</v>
      </c>
      <c r="D46" s="46">
        <v>0</v>
      </c>
      <c r="E46" s="39">
        <v>118</v>
      </c>
      <c r="F46" s="46">
        <v>113</v>
      </c>
      <c r="G46" s="46">
        <v>0</v>
      </c>
      <c r="H46" s="39">
        <f t="shared" si="0"/>
        <v>289</v>
      </c>
      <c r="I46" s="39">
        <f t="shared" si="1"/>
        <v>176</v>
      </c>
      <c r="J46" s="40"/>
      <c r="K46" s="39">
        <f t="shared" si="2"/>
        <v>113</v>
      </c>
      <c r="L46" s="40"/>
      <c r="M46" s="8" t="s">
        <v>93</v>
      </c>
      <c r="N46" s="8">
        <v>938869872</v>
      </c>
      <c r="O46" s="9">
        <v>44819</v>
      </c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">
      <c r="A47" s="6">
        <v>35</v>
      </c>
      <c r="B47" s="7" t="s">
        <v>94</v>
      </c>
      <c r="C47" s="42">
        <v>466</v>
      </c>
      <c r="D47" s="40"/>
      <c r="E47" s="39">
        <v>320</v>
      </c>
      <c r="F47" s="42">
        <v>189</v>
      </c>
      <c r="G47" s="42">
        <v>0</v>
      </c>
      <c r="H47" s="39">
        <f t="shared" si="0"/>
        <v>466</v>
      </c>
      <c r="I47" s="39">
        <f t="shared" si="1"/>
        <v>146</v>
      </c>
      <c r="J47" s="39">
        <v>131</v>
      </c>
      <c r="K47" s="39">
        <f t="shared" si="2"/>
        <v>189</v>
      </c>
      <c r="L47" s="39">
        <v>0</v>
      </c>
      <c r="M47" s="14" t="s">
        <v>95</v>
      </c>
      <c r="N47" s="8">
        <v>774442207</v>
      </c>
      <c r="O47" s="9">
        <v>44819</v>
      </c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">
      <c r="A48" s="11">
        <v>36</v>
      </c>
      <c r="B48" s="37" t="s">
        <v>96</v>
      </c>
      <c r="C48" s="41">
        <v>197</v>
      </c>
      <c r="D48" s="41">
        <v>0</v>
      </c>
      <c r="E48" s="47">
        <v>81</v>
      </c>
      <c r="F48" s="41">
        <v>88</v>
      </c>
      <c r="G48" s="41">
        <v>1</v>
      </c>
      <c r="H48" s="39">
        <f t="shared" si="0"/>
        <v>285</v>
      </c>
      <c r="I48" s="39">
        <f t="shared" si="1"/>
        <v>116</v>
      </c>
      <c r="J48" s="47">
        <v>81</v>
      </c>
      <c r="K48" s="39">
        <f t="shared" si="2"/>
        <v>88</v>
      </c>
      <c r="L48" s="47">
        <v>0</v>
      </c>
      <c r="M48" s="24" t="s">
        <v>97</v>
      </c>
      <c r="N48" s="25">
        <v>912745534</v>
      </c>
      <c r="O48" s="26">
        <v>44819</v>
      </c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5">
      <c r="A49" s="6">
        <v>37</v>
      </c>
      <c r="B49" s="7" t="s">
        <v>98</v>
      </c>
      <c r="C49" s="39">
        <v>1015</v>
      </c>
      <c r="D49" s="40"/>
      <c r="E49" s="39">
        <v>907</v>
      </c>
      <c r="F49" s="39">
        <v>534</v>
      </c>
      <c r="G49" s="46">
        <v>0</v>
      </c>
      <c r="H49" s="39">
        <f t="shared" si="0"/>
        <v>1015</v>
      </c>
      <c r="I49" s="39">
        <f t="shared" si="1"/>
        <v>108</v>
      </c>
      <c r="J49" s="39">
        <v>373</v>
      </c>
      <c r="K49" s="39">
        <f t="shared" si="2"/>
        <v>534</v>
      </c>
      <c r="L49" s="40"/>
      <c r="M49" s="8" t="s">
        <v>99</v>
      </c>
      <c r="N49" s="8">
        <v>837514990</v>
      </c>
      <c r="O49" s="19">
        <v>44816</v>
      </c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">
      <c r="A50" s="6">
        <v>38</v>
      </c>
      <c r="B50" s="7" t="s">
        <v>100</v>
      </c>
      <c r="C50" s="42">
        <v>266</v>
      </c>
      <c r="D50" s="42">
        <v>0</v>
      </c>
      <c r="E50" s="39">
        <v>235</v>
      </c>
      <c r="F50" s="42">
        <v>212</v>
      </c>
      <c r="G50" s="42">
        <v>0</v>
      </c>
      <c r="H50" s="39">
        <f t="shared" si="0"/>
        <v>297</v>
      </c>
      <c r="I50" s="39">
        <f t="shared" si="1"/>
        <v>31</v>
      </c>
      <c r="J50" s="39">
        <v>54</v>
      </c>
      <c r="K50" s="39">
        <f t="shared" si="2"/>
        <v>212</v>
      </c>
      <c r="L50" s="39">
        <v>0</v>
      </c>
      <c r="M50" s="14" t="s">
        <v>101</v>
      </c>
      <c r="N50" s="8">
        <v>945335908</v>
      </c>
      <c r="O50" s="19">
        <v>44785</v>
      </c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">
      <c r="A51" s="6">
        <v>39</v>
      </c>
      <c r="B51" s="7" t="s">
        <v>102</v>
      </c>
      <c r="C51" s="42">
        <v>300</v>
      </c>
      <c r="D51" s="40"/>
      <c r="E51" s="39">
        <v>211</v>
      </c>
      <c r="F51" s="42">
        <v>102</v>
      </c>
      <c r="G51" s="42">
        <v>0</v>
      </c>
      <c r="H51" s="39">
        <f t="shared" si="0"/>
        <v>300</v>
      </c>
      <c r="I51" s="39">
        <f t="shared" si="1"/>
        <v>89</v>
      </c>
      <c r="J51" s="39">
        <v>109</v>
      </c>
      <c r="K51" s="39">
        <f t="shared" si="2"/>
        <v>102</v>
      </c>
      <c r="L51" s="44">
        <v>0</v>
      </c>
      <c r="M51" s="14" t="s">
        <v>103</v>
      </c>
      <c r="N51" s="8">
        <v>917244826</v>
      </c>
      <c r="O51" s="19">
        <v>44820</v>
      </c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">
      <c r="A52" s="6">
        <v>40</v>
      </c>
      <c r="B52" s="7" t="s">
        <v>104</v>
      </c>
      <c r="C52" s="42">
        <v>254</v>
      </c>
      <c r="D52" s="40"/>
      <c r="E52" s="39">
        <v>131</v>
      </c>
      <c r="F52" s="42">
        <v>59</v>
      </c>
      <c r="G52" s="46">
        <v>0</v>
      </c>
      <c r="H52" s="39">
        <f t="shared" si="0"/>
        <v>254</v>
      </c>
      <c r="I52" s="39">
        <f t="shared" si="1"/>
        <v>123</v>
      </c>
      <c r="J52" s="39">
        <v>72</v>
      </c>
      <c r="K52" s="39">
        <f t="shared" si="2"/>
        <v>59</v>
      </c>
      <c r="L52" s="40"/>
      <c r="M52" s="14" t="s">
        <v>105</v>
      </c>
      <c r="N52" s="8">
        <v>352657941</v>
      </c>
      <c r="O52" s="9">
        <v>44817</v>
      </c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">
      <c r="A53" s="6">
        <v>41</v>
      </c>
      <c r="B53" s="7" t="s">
        <v>106</v>
      </c>
      <c r="C53" s="42">
        <v>630</v>
      </c>
      <c r="D53" s="42">
        <v>0</v>
      </c>
      <c r="E53" s="39">
        <v>571</v>
      </c>
      <c r="F53" s="42">
        <v>370</v>
      </c>
      <c r="G53" s="42">
        <v>0</v>
      </c>
      <c r="H53" s="39">
        <f t="shared" si="0"/>
        <v>689</v>
      </c>
      <c r="I53" s="39">
        <f t="shared" si="1"/>
        <v>59</v>
      </c>
      <c r="J53" s="39">
        <v>260</v>
      </c>
      <c r="K53" s="39">
        <f>F53</f>
        <v>370</v>
      </c>
      <c r="L53" s="40"/>
      <c r="M53" s="14" t="s">
        <v>107</v>
      </c>
      <c r="N53" s="8">
        <v>389949013</v>
      </c>
      <c r="O53" s="19">
        <v>44817</v>
      </c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">
      <c r="A54" s="6">
        <v>42</v>
      </c>
      <c r="B54" s="7" t="s">
        <v>108</v>
      </c>
      <c r="C54" s="46">
        <v>549</v>
      </c>
      <c r="D54" s="46">
        <v>7</v>
      </c>
      <c r="E54" s="39">
        <v>439</v>
      </c>
      <c r="F54" s="46">
        <v>244</v>
      </c>
      <c r="G54" s="46">
        <v>0</v>
      </c>
      <c r="H54" s="39">
        <f t="shared" si="0"/>
        <v>556</v>
      </c>
      <c r="I54" s="39">
        <f>C54+D54-E54</f>
        <v>117</v>
      </c>
      <c r="J54" s="39">
        <v>195</v>
      </c>
      <c r="K54" s="39">
        <f t="shared" si="2"/>
        <v>244</v>
      </c>
      <c r="L54" s="39">
        <v>0</v>
      </c>
      <c r="M54" s="16" t="s">
        <v>109</v>
      </c>
      <c r="N54" s="8">
        <v>362162928</v>
      </c>
      <c r="O54" s="19">
        <v>44820</v>
      </c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">
      <c r="A55" s="6">
        <v>43</v>
      </c>
      <c r="B55" s="7" t="s">
        <v>110</v>
      </c>
      <c r="C55" s="46">
        <v>242</v>
      </c>
      <c r="D55" s="46">
        <v>0</v>
      </c>
      <c r="E55" s="39">
        <v>114</v>
      </c>
      <c r="F55" s="46">
        <v>87</v>
      </c>
      <c r="G55" s="46">
        <v>0</v>
      </c>
      <c r="H55" s="39">
        <f t="shared" si="0"/>
        <v>256</v>
      </c>
      <c r="I55" s="39">
        <f t="shared" si="1"/>
        <v>128</v>
      </c>
      <c r="J55" s="39">
        <v>41</v>
      </c>
      <c r="K55" s="39">
        <f t="shared" si="2"/>
        <v>87</v>
      </c>
      <c r="L55" s="39">
        <v>0</v>
      </c>
      <c r="M55" s="16" t="s">
        <v>111</v>
      </c>
      <c r="N55" s="8">
        <v>374205890</v>
      </c>
      <c r="O55" s="19">
        <v>44820</v>
      </c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">
      <c r="A56" s="6">
        <v>44</v>
      </c>
      <c r="B56" s="7" t="s">
        <v>112</v>
      </c>
      <c r="C56" s="46">
        <v>280</v>
      </c>
      <c r="D56" s="40"/>
      <c r="E56" s="39">
        <v>205</v>
      </c>
      <c r="F56" s="46">
        <v>157</v>
      </c>
      <c r="G56" s="46">
        <v>0</v>
      </c>
      <c r="H56" s="39">
        <f t="shared" si="0"/>
        <v>280</v>
      </c>
      <c r="I56" s="39">
        <f t="shared" si="1"/>
        <v>75</v>
      </c>
      <c r="J56" s="39">
        <v>48</v>
      </c>
      <c r="K56" s="39">
        <f t="shared" si="2"/>
        <v>157</v>
      </c>
      <c r="L56" s="44">
        <v>0</v>
      </c>
      <c r="M56" s="16" t="s">
        <v>113</v>
      </c>
      <c r="N56" s="8">
        <v>375831899</v>
      </c>
      <c r="O56" s="9">
        <v>44819</v>
      </c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">
      <c r="A57" s="6">
        <v>45</v>
      </c>
      <c r="B57" s="7" t="s">
        <v>114</v>
      </c>
      <c r="C57" s="46">
        <v>385</v>
      </c>
      <c r="D57" s="40"/>
      <c r="E57" s="39">
        <v>173</v>
      </c>
      <c r="F57" s="46">
        <v>52</v>
      </c>
      <c r="G57" s="46">
        <v>0</v>
      </c>
      <c r="H57" s="39">
        <f t="shared" si="0"/>
        <v>385</v>
      </c>
      <c r="I57" s="39">
        <f t="shared" si="1"/>
        <v>212</v>
      </c>
      <c r="J57" s="39">
        <v>121</v>
      </c>
      <c r="K57" s="39">
        <f t="shared" si="2"/>
        <v>52</v>
      </c>
      <c r="L57" s="40"/>
      <c r="M57" s="16" t="s">
        <v>115</v>
      </c>
      <c r="N57" s="8">
        <v>368690302</v>
      </c>
      <c r="O57" s="9">
        <v>44819</v>
      </c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">
      <c r="A58" s="6">
        <v>46</v>
      </c>
      <c r="B58" s="7" t="s">
        <v>116</v>
      </c>
      <c r="C58" s="46">
        <v>270</v>
      </c>
      <c r="D58" s="40"/>
      <c r="E58" s="39">
        <v>162</v>
      </c>
      <c r="F58" s="46">
        <v>21</v>
      </c>
      <c r="G58" s="46">
        <v>0</v>
      </c>
      <c r="H58" s="39">
        <f t="shared" si="0"/>
        <v>150</v>
      </c>
      <c r="I58" s="39">
        <f t="shared" si="1"/>
        <v>108</v>
      </c>
      <c r="J58" s="44">
        <v>21</v>
      </c>
      <c r="K58" s="39">
        <f t="shared" si="2"/>
        <v>21</v>
      </c>
      <c r="L58" s="40"/>
      <c r="M58" s="16" t="s">
        <v>117</v>
      </c>
      <c r="N58" s="14"/>
      <c r="O58" s="28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">
      <c r="A59" s="6">
        <v>47</v>
      </c>
      <c r="B59" s="7" t="s">
        <v>118</v>
      </c>
      <c r="C59" s="46">
        <v>375</v>
      </c>
      <c r="D59" s="40"/>
      <c r="E59" s="39">
        <v>176</v>
      </c>
      <c r="F59" s="46">
        <v>157</v>
      </c>
      <c r="G59" s="46">
        <v>0</v>
      </c>
      <c r="H59" s="39">
        <f t="shared" si="0"/>
        <v>574</v>
      </c>
      <c r="I59" s="39">
        <f t="shared" si="1"/>
        <v>199</v>
      </c>
      <c r="J59" s="39">
        <v>218</v>
      </c>
      <c r="K59" s="39">
        <f t="shared" si="2"/>
        <v>157</v>
      </c>
      <c r="L59" s="40"/>
      <c r="M59" s="16" t="s">
        <v>119</v>
      </c>
      <c r="N59" s="8"/>
      <c r="O59" s="9">
        <v>44820</v>
      </c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">
      <c r="A60" s="29">
        <v>48</v>
      </c>
      <c r="B60" s="7" t="s">
        <v>120</v>
      </c>
      <c r="C60" s="46">
        <v>398</v>
      </c>
      <c r="D60" s="40"/>
      <c r="E60" s="39">
        <v>210</v>
      </c>
      <c r="F60" s="46">
        <v>92</v>
      </c>
      <c r="G60" s="46">
        <v>0</v>
      </c>
      <c r="H60" s="39">
        <f t="shared" si="0"/>
        <v>302</v>
      </c>
      <c r="I60" s="39">
        <f t="shared" si="1"/>
        <v>188</v>
      </c>
      <c r="J60" s="39">
        <v>22</v>
      </c>
      <c r="K60" s="39">
        <f>F60</f>
        <v>92</v>
      </c>
      <c r="L60" s="40"/>
      <c r="M60" s="30" t="s">
        <v>121</v>
      </c>
      <c r="N60" s="31" t="s">
        <v>122</v>
      </c>
      <c r="O60" s="32">
        <v>44817</v>
      </c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">
      <c r="A61" s="6">
        <v>1</v>
      </c>
      <c r="B61" s="7" t="s">
        <v>123</v>
      </c>
      <c r="C61" s="40"/>
      <c r="D61" s="46">
        <v>459</v>
      </c>
      <c r="E61" s="44">
        <v>436</v>
      </c>
      <c r="F61" s="44">
        <v>210</v>
      </c>
      <c r="G61" s="44">
        <v>136</v>
      </c>
      <c r="H61" s="39">
        <f t="shared" si="0"/>
        <v>482</v>
      </c>
      <c r="I61" s="39">
        <f>D61-E61</f>
        <v>23</v>
      </c>
      <c r="J61" s="44">
        <v>249</v>
      </c>
      <c r="K61" s="39">
        <f t="shared" si="2"/>
        <v>210</v>
      </c>
      <c r="L61" s="40"/>
      <c r="M61" s="33" t="s">
        <v>124</v>
      </c>
      <c r="N61" s="33">
        <v>905679002</v>
      </c>
      <c r="O61" s="34">
        <v>44819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>
      <c r="A62" s="6">
        <v>2</v>
      </c>
      <c r="B62" s="7" t="s">
        <v>125</v>
      </c>
      <c r="C62" s="46">
        <v>74</v>
      </c>
      <c r="D62" s="46">
        <v>230</v>
      </c>
      <c r="E62" s="44">
        <v>299</v>
      </c>
      <c r="F62" s="44">
        <v>285</v>
      </c>
      <c r="G62" s="44">
        <v>270</v>
      </c>
      <c r="H62" s="39">
        <f t="shared" si="0"/>
        <v>308</v>
      </c>
      <c r="I62" s="39">
        <f>C62+D62-E62</f>
        <v>5</v>
      </c>
      <c r="J62" s="44">
        <v>18</v>
      </c>
      <c r="K62" s="39">
        <f t="shared" si="2"/>
        <v>285</v>
      </c>
      <c r="L62" s="40"/>
      <c r="M62" s="14" t="s">
        <v>126</v>
      </c>
      <c r="N62" s="8">
        <v>976109269</v>
      </c>
      <c r="O62" s="9">
        <v>44820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>
      <c r="A63" s="6">
        <v>3</v>
      </c>
      <c r="B63" s="7" t="s">
        <v>127</v>
      </c>
      <c r="C63" s="46">
        <v>29</v>
      </c>
      <c r="D63" s="46">
        <v>372</v>
      </c>
      <c r="E63" s="44">
        <v>382</v>
      </c>
      <c r="F63" s="44">
        <v>341</v>
      </c>
      <c r="G63" s="44">
        <v>140</v>
      </c>
      <c r="H63" s="39">
        <f t="shared" si="0"/>
        <v>404</v>
      </c>
      <c r="I63" s="39">
        <f>C63+D63-E63</f>
        <v>19</v>
      </c>
      <c r="J63" s="44">
        <v>44</v>
      </c>
      <c r="K63" s="39">
        <f t="shared" si="2"/>
        <v>341</v>
      </c>
      <c r="L63" s="40"/>
      <c r="M63" s="14" t="s">
        <v>128</v>
      </c>
      <c r="N63" s="8">
        <v>352653604</v>
      </c>
      <c r="O63" s="9">
        <v>44820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>
      <c r="A64" s="6">
        <v>4</v>
      </c>
      <c r="B64" s="7" t="s">
        <v>129</v>
      </c>
      <c r="C64" s="46">
        <v>152</v>
      </c>
      <c r="D64" s="46">
        <v>596</v>
      </c>
      <c r="E64" s="44">
        <v>449</v>
      </c>
      <c r="F64" s="44">
        <v>458</v>
      </c>
      <c r="G64" s="44">
        <v>247</v>
      </c>
      <c r="H64" s="39">
        <f t="shared" si="0"/>
        <v>662</v>
      </c>
      <c r="I64" s="39">
        <f t="shared" ref="I64:I75" si="3">D64-E64</f>
        <v>147</v>
      </c>
      <c r="J64" s="44">
        <v>57</v>
      </c>
      <c r="K64" s="39">
        <f t="shared" si="2"/>
        <v>458</v>
      </c>
      <c r="L64" s="40"/>
      <c r="M64" s="14" t="s">
        <v>130</v>
      </c>
      <c r="N64" s="8">
        <v>388870367</v>
      </c>
      <c r="O64" s="9">
        <v>44820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>
      <c r="A65" s="6">
        <v>5</v>
      </c>
      <c r="B65" s="7" t="s">
        <v>131</v>
      </c>
      <c r="C65" s="40"/>
      <c r="D65" s="46">
        <v>542</v>
      </c>
      <c r="E65" s="44">
        <v>522</v>
      </c>
      <c r="F65" s="44">
        <v>452</v>
      </c>
      <c r="G65" s="44">
        <v>191</v>
      </c>
      <c r="H65" s="39">
        <f t="shared" si="0"/>
        <v>562</v>
      </c>
      <c r="I65" s="39">
        <f t="shared" si="3"/>
        <v>20</v>
      </c>
      <c r="J65" s="44">
        <v>90</v>
      </c>
      <c r="K65" s="39">
        <f t="shared" si="2"/>
        <v>452</v>
      </c>
      <c r="L65" s="40"/>
      <c r="M65" s="14" t="s">
        <v>132</v>
      </c>
      <c r="N65" s="8">
        <v>915694595</v>
      </c>
      <c r="O65" s="19">
        <v>44817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>
      <c r="A66" s="6">
        <v>6</v>
      </c>
      <c r="B66" s="7" t="s">
        <v>133</v>
      </c>
      <c r="C66" s="40"/>
      <c r="D66" s="46">
        <v>831</v>
      </c>
      <c r="E66" s="44">
        <v>821</v>
      </c>
      <c r="F66" s="44">
        <v>821</v>
      </c>
      <c r="G66" s="44">
        <v>0</v>
      </c>
      <c r="H66" s="39">
        <f t="shared" si="0"/>
        <v>831</v>
      </c>
      <c r="I66" s="39">
        <f t="shared" si="3"/>
        <v>10</v>
      </c>
      <c r="J66" s="40"/>
      <c r="K66" s="39">
        <f t="shared" si="2"/>
        <v>821</v>
      </c>
      <c r="L66" s="40"/>
      <c r="M66" s="14" t="s">
        <v>134</v>
      </c>
      <c r="N66" s="8">
        <v>377306087</v>
      </c>
      <c r="O66" s="19">
        <v>44816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>
      <c r="A67" s="6">
        <v>7</v>
      </c>
      <c r="B67" s="7" t="s">
        <v>135</v>
      </c>
      <c r="C67" s="40"/>
      <c r="D67" s="46">
        <v>179</v>
      </c>
      <c r="E67" s="44">
        <v>179</v>
      </c>
      <c r="F67" s="44">
        <v>169</v>
      </c>
      <c r="G67" s="44">
        <v>143</v>
      </c>
      <c r="H67" s="39">
        <f t="shared" si="0"/>
        <v>179</v>
      </c>
      <c r="I67" s="39">
        <f t="shared" si="3"/>
        <v>0</v>
      </c>
      <c r="J67" s="44">
        <v>10</v>
      </c>
      <c r="K67" s="39">
        <f t="shared" si="2"/>
        <v>169</v>
      </c>
      <c r="L67" s="44">
        <v>0</v>
      </c>
      <c r="M67" s="14" t="s">
        <v>136</v>
      </c>
      <c r="N67" s="8">
        <v>945335908</v>
      </c>
      <c r="O67" s="19">
        <v>44785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>
      <c r="A68" s="6">
        <v>8</v>
      </c>
      <c r="B68" s="7" t="s">
        <v>137</v>
      </c>
      <c r="C68" s="46">
        <v>118</v>
      </c>
      <c r="D68" s="46">
        <v>270</v>
      </c>
      <c r="E68" s="44">
        <v>383</v>
      </c>
      <c r="F68" s="44">
        <v>338</v>
      </c>
      <c r="G68" s="44">
        <v>214</v>
      </c>
      <c r="H68" s="39">
        <f t="shared" si="0"/>
        <v>393</v>
      </c>
      <c r="I68" s="39">
        <f>C68+D68-E68</f>
        <v>5</v>
      </c>
      <c r="J68" s="44">
        <v>50</v>
      </c>
      <c r="K68" s="39">
        <f t="shared" si="2"/>
        <v>338</v>
      </c>
      <c r="L68" s="40"/>
      <c r="M68" s="14" t="s">
        <v>138</v>
      </c>
      <c r="N68" s="8">
        <v>367384628</v>
      </c>
      <c r="O68" s="19">
        <v>44820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>
      <c r="A69" s="6">
        <v>9</v>
      </c>
      <c r="B69" s="7" t="s">
        <v>139</v>
      </c>
      <c r="C69" s="40"/>
      <c r="D69" s="46">
        <v>354</v>
      </c>
      <c r="E69" s="44">
        <v>345</v>
      </c>
      <c r="F69" s="44">
        <v>302</v>
      </c>
      <c r="G69" s="44">
        <v>115</v>
      </c>
      <c r="H69" s="39">
        <f t="shared" si="0"/>
        <v>321</v>
      </c>
      <c r="I69" s="39">
        <f t="shared" si="3"/>
        <v>9</v>
      </c>
      <c r="J69" s="44">
        <v>10</v>
      </c>
      <c r="K69" s="39">
        <f t="shared" si="2"/>
        <v>302</v>
      </c>
      <c r="L69" s="40"/>
      <c r="M69" s="14" t="s">
        <v>140</v>
      </c>
      <c r="N69" s="8">
        <v>941533152</v>
      </c>
      <c r="O69" s="19">
        <v>44819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>
      <c r="A70" s="6">
        <v>10</v>
      </c>
      <c r="B70" s="38" t="s">
        <v>141</v>
      </c>
      <c r="C70" s="40"/>
      <c r="D70" s="48">
        <v>380</v>
      </c>
      <c r="E70" s="42">
        <v>370</v>
      </c>
      <c r="F70" s="42">
        <v>317</v>
      </c>
      <c r="G70" s="42">
        <v>33</v>
      </c>
      <c r="H70" s="39">
        <f t="shared" si="0"/>
        <v>390</v>
      </c>
      <c r="I70" s="39">
        <f t="shared" si="3"/>
        <v>10</v>
      </c>
      <c r="J70" s="42">
        <v>63</v>
      </c>
      <c r="K70" s="39">
        <f t="shared" si="2"/>
        <v>317</v>
      </c>
      <c r="L70" s="42">
        <v>0</v>
      </c>
      <c r="M70" s="12" t="s">
        <v>142</v>
      </c>
      <c r="N70" s="13">
        <v>374716118</v>
      </c>
      <c r="O70" s="20">
        <v>44820</v>
      </c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5">
      <c r="A71" s="6">
        <v>11</v>
      </c>
      <c r="B71" s="7" t="s">
        <v>143</v>
      </c>
      <c r="C71" s="40"/>
      <c r="D71" s="46">
        <v>115</v>
      </c>
      <c r="E71" s="44">
        <v>114</v>
      </c>
      <c r="F71" s="44">
        <v>114</v>
      </c>
      <c r="G71" s="44">
        <v>4</v>
      </c>
      <c r="H71" s="39">
        <f t="shared" si="0"/>
        <v>116</v>
      </c>
      <c r="I71" s="39">
        <f t="shared" si="3"/>
        <v>1</v>
      </c>
      <c r="J71" s="44">
        <v>1</v>
      </c>
      <c r="K71" s="39">
        <f t="shared" si="2"/>
        <v>114</v>
      </c>
      <c r="L71" s="44">
        <v>0</v>
      </c>
      <c r="M71" s="14" t="s">
        <v>113</v>
      </c>
      <c r="N71" s="8">
        <v>375831899</v>
      </c>
      <c r="O71" s="9">
        <v>44819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>
      <c r="A72" s="6">
        <v>12</v>
      </c>
      <c r="B72" s="38" t="s">
        <v>144</v>
      </c>
      <c r="C72" s="40"/>
      <c r="D72" s="48">
        <v>266</v>
      </c>
      <c r="E72" s="42">
        <v>256</v>
      </c>
      <c r="F72" s="42">
        <v>255</v>
      </c>
      <c r="G72" s="42">
        <v>75</v>
      </c>
      <c r="H72" s="39">
        <f t="shared" si="0"/>
        <v>276</v>
      </c>
      <c r="I72" s="39">
        <f t="shared" si="3"/>
        <v>10</v>
      </c>
      <c r="J72" s="42">
        <v>11</v>
      </c>
      <c r="K72" s="39">
        <f t="shared" si="2"/>
        <v>255</v>
      </c>
      <c r="L72" s="40"/>
      <c r="M72" s="12" t="s">
        <v>145</v>
      </c>
      <c r="N72" s="13">
        <v>775551336</v>
      </c>
      <c r="O72" s="20">
        <v>44820</v>
      </c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5">
      <c r="A73" s="6">
        <v>13</v>
      </c>
      <c r="B73" s="7" t="s">
        <v>146</v>
      </c>
      <c r="C73" s="40"/>
      <c r="D73" s="46">
        <v>198</v>
      </c>
      <c r="E73" s="44">
        <v>135</v>
      </c>
      <c r="F73" s="44">
        <v>43</v>
      </c>
      <c r="G73" s="46">
        <v>0</v>
      </c>
      <c r="H73" s="39">
        <f t="shared" si="0"/>
        <v>261</v>
      </c>
      <c r="I73" s="39">
        <f t="shared" si="3"/>
        <v>63</v>
      </c>
      <c r="J73" s="44">
        <v>155</v>
      </c>
      <c r="K73" s="39">
        <f t="shared" si="2"/>
        <v>43</v>
      </c>
      <c r="L73" s="44">
        <v>0</v>
      </c>
      <c r="M73" s="14" t="s">
        <v>117</v>
      </c>
      <c r="N73" s="8">
        <v>912202230</v>
      </c>
      <c r="O73" s="9">
        <v>44817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>
      <c r="A74" s="6">
        <v>14</v>
      </c>
      <c r="B74" s="7" t="s">
        <v>147</v>
      </c>
      <c r="C74" s="40"/>
      <c r="D74" s="46">
        <v>239</v>
      </c>
      <c r="E74" s="44">
        <v>232</v>
      </c>
      <c r="F74" s="44">
        <v>229</v>
      </c>
      <c r="G74" s="44">
        <v>42</v>
      </c>
      <c r="H74" s="39">
        <f t="shared" si="0"/>
        <v>246</v>
      </c>
      <c r="I74" s="39">
        <f t="shared" si="3"/>
        <v>7</v>
      </c>
      <c r="J74" s="44">
        <v>10</v>
      </c>
      <c r="K74" s="39">
        <f t="shared" si="2"/>
        <v>229</v>
      </c>
      <c r="L74" s="40">
        <v>0</v>
      </c>
      <c r="M74" s="14" t="s">
        <v>148</v>
      </c>
      <c r="N74" s="8">
        <v>356024980</v>
      </c>
      <c r="O74" s="9">
        <v>44820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>
      <c r="A75" s="6">
        <v>15</v>
      </c>
      <c r="B75" s="7" t="s">
        <v>149</v>
      </c>
      <c r="C75" s="40"/>
      <c r="D75" s="46">
        <v>260</v>
      </c>
      <c r="E75" s="44">
        <v>212</v>
      </c>
      <c r="F75" s="44">
        <v>190</v>
      </c>
      <c r="G75" s="44">
        <v>19</v>
      </c>
      <c r="H75" s="39">
        <f t="shared" si="0"/>
        <v>260</v>
      </c>
      <c r="I75" s="39">
        <f t="shared" si="3"/>
        <v>48</v>
      </c>
      <c r="J75" s="44">
        <v>22</v>
      </c>
      <c r="K75" s="39">
        <f t="shared" si="2"/>
        <v>190</v>
      </c>
      <c r="L75" s="40">
        <v>5</v>
      </c>
      <c r="M75" s="14" t="s">
        <v>150</v>
      </c>
      <c r="N75" s="1">
        <v>387309290</v>
      </c>
      <c r="O75" s="19">
        <v>44820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</sheetData>
  <mergeCells count="7">
    <mergeCell ref="A2:O2"/>
    <mergeCell ref="A3:O3"/>
    <mergeCell ref="A4:E4"/>
    <mergeCell ref="F4:O4"/>
    <mergeCell ref="A5:B5"/>
    <mergeCell ref="A6:E6"/>
    <mergeCell ref="A7:D7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BC- GUI UBND HUYEN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10</cp:lastModifiedBy>
  <cp:lastPrinted>2022-09-17T01:49:23Z</cp:lastPrinted>
  <dcterms:modified xsi:type="dcterms:W3CDTF">2022-09-17T01:51:00Z</dcterms:modified>
</cp:coreProperties>
</file>